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c83f450fb8d7f8/Christophs Aktienkurs/Youtube/Video 249 - Mit 50 in Rente/"/>
    </mc:Choice>
  </mc:AlternateContent>
  <xr:revisionPtr revIDLastSave="496" documentId="8_{D182C8DC-C5F0-49F8-B63F-EDD321B3DA28}" xr6:coauthVersionLast="45" xr6:coauthVersionMax="45" xr10:uidLastSave="{90462EAA-73DA-4859-8761-C76A64FCC595}"/>
  <bookViews>
    <workbookView xWindow="28680" yWindow="-120" windowWidth="29040" windowHeight="15840" xr2:uid="{6F2F7781-FB20-44F0-80FC-33500B4FA565}"/>
  </bookViews>
  <sheets>
    <sheet name="Renten-Rechner CA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7" i="1" l="1"/>
  <c r="M17" i="1"/>
  <c r="L17" i="1"/>
  <c r="K17" i="1"/>
  <c r="J17" i="1"/>
  <c r="I17" i="1"/>
  <c r="H17" i="1"/>
  <c r="G17" i="1"/>
  <c r="F17" i="1"/>
  <c r="E17" i="1"/>
  <c r="D17" i="1"/>
  <c r="L4" i="1" l="1"/>
  <c r="B17" i="1"/>
  <c r="L18" i="1" l="1"/>
  <c r="I18" i="1"/>
  <c r="L5" i="1"/>
  <c r="L6" i="1" s="1"/>
  <c r="O17" i="1"/>
  <c r="B18" i="1"/>
  <c r="M18" i="1" l="1"/>
  <c r="D18" i="1"/>
  <c r="F18" i="1"/>
  <c r="E18" i="1"/>
  <c r="J18" i="1"/>
  <c r="H18" i="1"/>
  <c r="G18" i="1"/>
  <c r="K18" i="1"/>
  <c r="N18" i="1"/>
  <c r="P17" i="1"/>
  <c r="O18" i="1"/>
  <c r="B19" i="1"/>
  <c r="J19" i="1" l="1"/>
  <c r="E19" i="1"/>
  <c r="L19" i="1"/>
  <c r="N19" i="1"/>
  <c r="I19" i="1"/>
  <c r="K19" i="1"/>
  <c r="M19" i="1"/>
  <c r="F19" i="1"/>
  <c r="F20" i="1" s="1"/>
  <c r="D19" i="1"/>
  <c r="D20" i="1" s="1"/>
  <c r="G19" i="1"/>
  <c r="H19" i="1"/>
  <c r="P18" i="1"/>
  <c r="O19" i="1"/>
  <c r="B20" i="1"/>
  <c r="L20" i="1" l="1"/>
  <c r="E20" i="1"/>
  <c r="H20" i="1"/>
  <c r="N20" i="1"/>
  <c r="G20" i="1"/>
  <c r="K20" i="1"/>
  <c r="I20" i="1"/>
  <c r="J20" i="1"/>
  <c r="M20" i="1"/>
  <c r="B21" i="1"/>
  <c r="B22" i="1" s="1"/>
  <c r="O20" i="1"/>
  <c r="P19" i="1"/>
  <c r="L21" i="1" l="1"/>
  <c r="L22" i="1" s="1"/>
  <c r="M21" i="1"/>
  <c r="M22" i="1" s="1"/>
  <c r="H21" i="1"/>
  <c r="H22" i="1" s="1"/>
  <c r="F21" i="1"/>
  <c r="F22" i="1" s="1"/>
  <c r="D21" i="1"/>
  <c r="D22" i="1" s="1"/>
  <c r="E21" i="1"/>
  <c r="E22" i="1" s="1"/>
  <c r="J21" i="1"/>
  <c r="J22" i="1" s="1"/>
  <c r="I21" i="1"/>
  <c r="I22" i="1" s="1"/>
  <c r="K21" i="1"/>
  <c r="K22" i="1" s="1"/>
  <c r="G21" i="1"/>
  <c r="G22" i="1" s="1"/>
  <c r="N21" i="1"/>
  <c r="N22" i="1" s="1"/>
  <c r="O21" i="1"/>
  <c r="P20" i="1"/>
  <c r="B23" i="1"/>
  <c r="I23" i="1" l="1"/>
  <c r="K23" i="1"/>
  <c r="M23" i="1"/>
  <c r="N23" i="1"/>
  <c r="G23" i="1"/>
  <c r="H23" i="1"/>
  <c r="F23" i="1"/>
  <c r="F24" i="1" s="1"/>
  <c r="L23" i="1"/>
  <c r="L24" i="1" s="1"/>
  <c r="E23" i="1"/>
  <c r="E24" i="1" s="1"/>
  <c r="D23" i="1"/>
  <c r="J23" i="1"/>
  <c r="O22" i="1"/>
  <c r="P21" i="1"/>
  <c r="B24" i="1"/>
  <c r="D24" i="1" l="1"/>
  <c r="K24" i="1"/>
  <c r="I24" i="1"/>
  <c r="N24" i="1"/>
  <c r="M24" i="1"/>
  <c r="H24" i="1"/>
  <c r="H25" i="1" s="1"/>
  <c r="J24" i="1"/>
  <c r="G24" i="1"/>
  <c r="O23" i="1"/>
  <c r="P22" i="1"/>
  <c r="B25" i="1"/>
  <c r="K25" i="1" l="1"/>
  <c r="M25" i="1"/>
  <c r="I25" i="1"/>
  <c r="G25" i="1"/>
  <c r="E25" i="1"/>
  <c r="L25" i="1"/>
  <c r="N25" i="1"/>
  <c r="F25" i="1"/>
  <c r="D25" i="1"/>
  <c r="J25" i="1"/>
  <c r="O24" i="1"/>
  <c r="P23" i="1"/>
  <c r="B26" i="1"/>
  <c r="O25" i="1" l="1"/>
  <c r="P24" i="1"/>
  <c r="B27" i="1"/>
  <c r="O26" i="1" l="1"/>
  <c r="P25" i="1"/>
  <c r="B28" i="1"/>
  <c r="F26" i="1" l="1"/>
  <c r="D26" i="1"/>
  <c r="G26" i="1"/>
  <c r="J26" i="1"/>
  <c r="M26" i="1"/>
  <c r="I26" i="1"/>
  <c r="I27" i="1" s="1"/>
  <c r="K26" i="1"/>
  <c r="K27" i="1" s="1"/>
  <c r="H26" i="1"/>
  <c r="L26" i="1"/>
  <c r="E26" i="1"/>
  <c r="N26" i="1"/>
  <c r="O27" i="1"/>
  <c r="P26" i="1"/>
  <c r="B29" i="1"/>
  <c r="M27" i="1" l="1"/>
  <c r="N27" i="1"/>
  <c r="N28" i="1" s="1"/>
  <c r="G27" i="1"/>
  <c r="G28" i="1" s="1"/>
  <c r="J27" i="1"/>
  <c r="J28" i="1" s="1"/>
  <c r="E27" i="1"/>
  <c r="E28" i="1" s="1"/>
  <c r="D27" i="1"/>
  <c r="L27" i="1"/>
  <c r="F27" i="1"/>
  <c r="H27" i="1"/>
  <c r="H28" i="1" s="1"/>
  <c r="O28" i="1"/>
  <c r="I28" i="1" s="1"/>
  <c r="P27" i="1"/>
  <c r="B30" i="1"/>
  <c r="E29" i="1" l="1"/>
  <c r="H29" i="1"/>
  <c r="F28" i="1"/>
  <c r="F29" i="1" s="1"/>
  <c r="K28" i="1"/>
  <c r="K29" i="1" s="1"/>
  <c r="L28" i="1"/>
  <c r="L29" i="1" s="1"/>
  <c r="M28" i="1"/>
  <c r="D28" i="1"/>
  <c r="O29" i="1"/>
  <c r="N29" i="1" s="1"/>
  <c r="P28" i="1"/>
  <c r="B31" i="1"/>
  <c r="I29" i="1" l="1"/>
  <c r="I30" i="1" s="1"/>
  <c r="D29" i="1"/>
  <c r="D30" i="1" s="1"/>
  <c r="G29" i="1"/>
  <c r="G30" i="1" s="1"/>
  <c r="N30" i="1"/>
  <c r="M29" i="1"/>
  <c r="M30" i="1" s="1"/>
  <c r="J29" i="1"/>
  <c r="O30" i="1"/>
  <c r="L30" i="1" s="1"/>
  <c r="P29" i="1"/>
  <c r="B32" i="1"/>
  <c r="E30" i="1" l="1"/>
  <c r="F30" i="1"/>
  <c r="J30" i="1"/>
  <c r="H30" i="1"/>
  <c r="K30" i="1"/>
  <c r="K31" i="1" s="1"/>
  <c r="O31" i="1"/>
  <c r="P30" i="1"/>
  <c r="B33" i="1"/>
  <c r="M31" i="1" l="1"/>
  <c r="M32" i="1" s="1"/>
  <c r="L31" i="1"/>
  <c r="G31" i="1"/>
  <c r="I31" i="1"/>
  <c r="I32" i="1" s="1"/>
  <c r="H31" i="1"/>
  <c r="H32" i="1" s="1"/>
  <c r="J31" i="1"/>
  <c r="J32" i="1" s="1"/>
  <c r="D31" i="1"/>
  <c r="D32" i="1" s="1"/>
  <c r="F31" i="1"/>
  <c r="E31" i="1"/>
  <c r="N31" i="1"/>
  <c r="O32" i="1"/>
  <c r="K32" i="1" s="1"/>
  <c r="P31" i="1"/>
  <c r="B34" i="1"/>
  <c r="F32" i="1" l="1"/>
  <c r="G32" i="1"/>
  <c r="N32" i="1"/>
  <c r="N33" i="1" s="1"/>
  <c r="E32" i="1"/>
  <c r="E33" i="1" s="1"/>
  <c r="L32" i="1"/>
  <c r="O33" i="1"/>
  <c r="I33" i="1" s="1"/>
  <c r="P32" i="1"/>
  <c r="B35" i="1"/>
  <c r="J33" i="1" l="1"/>
  <c r="H33" i="1"/>
  <c r="G33" i="1"/>
  <c r="D33" i="1"/>
  <c r="K33" i="1"/>
  <c r="F33" i="1"/>
  <c r="L33" i="1"/>
  <c r="M33" i="1"/>
  <c r="O34" i="1"/>
  <c r="I34" i="1" s="1"/>
  <c r="P33" i="1"/>
  <c r="B36" i="1"/>
  <c r="G34" i="1" l="1"/>
  <c r="K34" i="1"/>
  <c r="N34" i="1"/>
  <c r="E34" i="1"/>
  <c r="L34" i="1"/>
  <c r="L35" i="1" s="1"/>
  <c r="H34" i="1"/>
  <c r="H35" i="1" s="1"/>
  <c r="J34" i="1"/>
  <c r="J35" i="1" s="1"/>
  <c r="D34" i="1"/>
  <c r="M34" i="1"/>
  <c r="F34" i="1"/>
  <c r="O35" i="1"/>
  <c r="I35" i="1" s="1"/>
  <c r="P34" i="1"/>
  <c r="B37" i="1"/>
  <c r="E35" i="1" l="1"/>
  <c r="N35" i="1"/>
  <c r="K35" i="1"/>
  <c r="F35" i="1"/>
  <c r="G35" i="1"/>
  <c r="M35" i="1"/>
  <c r="D35" i="1"/>
  <c r="O36" i="1"/>
  <c r="P35" i="1"/>
  <c r="B38" i="1"/>
  <c r="J36" i="1" l="1"/>
  <c r="L36" i="1"/>
  <c r="E36" i="1"/>
  <c r="I36" i="1"/>
  <c r="F36" i="1"/>
  <c r="D36" i="1"/>
  <c r="N36" i="1"/>
  <c r="G36" i="1"/>
  <c r="K36" i="1"/>
  <c r="H36" i="1"/>
  <c r="M36" i="1"/>
  <c r="O37" i="1"/>
  <c r="P36" i="1"/>
  <c r="B39" i="1"/>
  <c r="G37" i="1" l="1"/>
  <c r="D37" i="1"/>
  <c r="N37" i="1"/>
  <c r="F37" i="1"/>
  <c r="I37" i="1"/>
  <c r="I38" i="1" s="1"/>
  <c r="M37" i="1"/>
  <c r="M38" i="1" s="1"/>
  <c r="E37" i="1"/>
  <c r="E38" i="1" s="1"/>
  <c r="H37" i="1"/>
  <c r="H38" i="1" s="1"/>
  <c r="L37" i="1"/>
  <c r="K37" i="1"/>
  <c r="J37" i="1"/>
  <c r="O38" i="1"/>
  <c r="P37" i="1"/>
  <c r="B40" i="1"/>
  <c r="F38" i="1" l="1"/>
  <c r="N38" i="1"/>
  <c r="D38" i="1"/>
  <c r="J38" i="1"/>
  <c r="K38" i="1"/>
  <c r="L38" i="1"/>
  <c r="G38" i="1"/>
  <c r="O39" i="1"/>
  <c r="M39" i="1" s="1"/>
  <c r="P38" i="1"/>
  <c r="B41" i="1"/>
  <c r="N39" i="1" l="1"/>
  <c r="J39" i="1"/>
  <c r="K39" i="1"/>
  <c r="D39" i="1"/>
  <c r="D40" i="1" s="1"/>
  <c r="E39" i="1"/>
  <c r="F39" i="1"/>
  <c r="F40" i="1" s="1"/>
  <c r="H39" i="1"/>
  <c r="K40" i="1"/>
  <c r="G39" i="1"/>
  <c r="I39" i="1"/>
  <c r="L39" i="1"/>
  <c r="O40" i="1"/>
  <c r="M40" i="1" s="1"/>
  <c r="P39" i="1"/>
  <c r="B42" i="1"/>
  <c r="G40" i="1" l="1"/>
  <c r="L40" i="1"/>
  <c r="N40" i="1"/>
  <c r="E40" i="1"/>
  <c r="J40" i="1"/>
  <c r="H40" i="1"/>
  <c r="I40" i="1"/>
  <c r="O41" i="1"/>
  <c r="M41" i="1" s="1"/>
  <c r="P40" i="1"/>
  <c r="B43" i="1"/>
  <c r="E41" i="1" l="1"/>
  <c r="L41" i="1"/>
  <c r="K41" i="1"/>
  <c r="I41" i="1"/>
  <c r="H41" i="1"/>
  <c r="G41" i="1"/>
  <c r="N41" i="1"/>
  <c r="D41" i="1"/>
  <c r="F41" i="1"/>
  <c r="J41" i="1"/>
  <c r="O42" i="1"/>
  <c r="P41" i="1"/>
  <c r="B44" i="1"/>
  <c r="L42" i="1" l="1"/>
  <c r="G42" i="1"/>
  <c r="M42" i="1"/>
  <c r="D42" i="1"/>
  <c r="E42" i="1"/>
  <c r="K42" i="1"/>
  <c r="K43" i="1" s="1"/>
  <c r="N42" i="1"/>
  <c r="N43" i="1" s="1"/>
  <c r="H42" i="1"/>
  <c r="H43" i="1" s="1"/>
  <c r="J42" i="1"/>
  <c r="I42" i="1"/>
  <c r="F42" i="1"/>
  <c r="O43" i="1"/>
  <c r="P42" i="1"/>
  <c r="B45" i="1"/>
  <c r="L43" i="1" l="1"/>
  <c r="I43" i="1"/>
  <c r="E43" i="1"/>
  <c r="M43" i="1"/>
  <c r="J43" i="1"/>
  <c r="D43" i="1"/>
  <c r="F43" i="1"/>
  <c r="G43" i="1"/>
  <c r="O44" i="1"/>
  <c r="P43" i="1"/>
  <c r="B46" i="1"/>
  <c r="D44" i="1" l="1"/>
  <c r="J44" i="1"/>
  <c r="I44" i="1"/>
  <c r="L44" i="1"/>
  <c r="H44" i="1"/>
  <c r="F44" i="1"/>
  <c r="F45" i="1" s="1"/>
  <c r="M44" i="1"/>
  <c r="N44" i="1"/>
  <c r="N45" i="1" s="1"/>
  <c r="K44" i="1"/>
  <c r="E44" i="1"/>
  <c r="G44" i="1"/>
  <c r="O45" i="1"/>
  <c r="P44" i="1"/>
  <c r="B47" i="1"/>
  <c r="K45" i="1" l="1"/>
  <c r="J45" i="1"/>
  <c r="L45" i="1"/>
  <c r="I45" i="1"/>
  <c r="D45" i="1"/>
  <c r="M45" i="1"/>
  <c r="H45" i="1"/>
  <c r="G45" i="1"/>
  <c r="E45" i="1"/>
  <c r="O46" i="1"/>
  <c r="P45" i="1"/>
  <c r="B48" i="1"/>
  <c r="E46" i="1" l="1"/>
  <c r="L46" i="1"/>
  <c r="M46" i="1"/>
  <c r="K46" i="1"/>
  <c r="H46" i="1"/>
  <c r="I46" i="1"/>
  <c r="J46" i="1"/>
  <c r="D46" i="1"/>
  <c r="F46" i="1"/>
  <c r="G46" i="1"/>
  <c r="N46" i="1"/>
  <c r="O47" i="1"/>
  <c r="P46" i="1"/>
  <c r="B49" i="1"/>
  <c r="K47" i="1" l="1"/>
  <c r="N47" i="1"/>
  <c r="L47" i="1"/>
  <c r="I47" i="1"/>
  <c r="F47" i="1"/>
  <c r="H47" i="1"/>
  <c r="H48" i="1" s="1"/>
  <c r="D47" i="1"/>
  <c r="D48" i="1" s="1"/>
  <c r="J47" i="1"/>
  <c r="J48" i="1" s="1"/>
  <c r="E47" i="1"/>
  <c r="M47" i="1"/>
  <c r="G47" i="1"/>
  <c r="O48" i="1"/>
  <c r="P47" i="1"/>
  <c r="B50" i="1"/>
  <c r="K48" i="1" l="1"/>
  <c r="E48" i="1"/>
  <c r="I48" i="1"/>
  <c r="L48" i="1"/>
  <c r="N48" i="1"/>
  <c r="F48" i="1"/>
  <c r="G48" i="1"/>
  <c r="M48" i="1"/>
  <c r="O49" i="1"/>
  <c r="K49" i="1" s="1"/>
  <c r="P48" i="1"/>
  <c r="B51" i="1"/>
  <c r="F49" i="1" l="1"/>
  <c r="L49" i="1"/>
  <c r="D49" i="1"/>
  <c r="H49" i="1"/>
  <c r="N49" i="1"/>
  <c r="I49" i="1"/>
  <c r="E49" i="1"/>
  <c r="G49" i="1"/>
  <c r="J49" i="1"/>
  <c r="M49" i="1"/>
  <c r="O50" i="1"/>
  <c r="P49" i="1"/>
  <c r="B52" i="1"/>
  <c r="N50" i="1" l="1"/>
  <c r="D50" i="1"/>
  <c r="F50" i="1"/>
  <c r="L50" i="1"/>
  <c r="K50" i="1"/>
  <c r="I50" i="1"/>
  <c r="M50" i="1"/>
  <c r="J50" i="1"/>
  <c r="G50" i="1"/>
  <c r="H50" i="1"/>
  <c r="E50" i="1"/>
  <c r="O51" i="1"/>
  <c r="P50" i="1"/>
  <c r="B53" i="1"/>
  <c r="H51" i="1" l="1"/>
  <c r="G51" i="1"/>
  <c r="I51" i="1"/>
  <c r="J51" i="1"/>
  <c r="F51" i="1"/>
  <c r="D51" i="1"/>
  <c r="K51" i="1"/>
  <c r="N51" i="1"/>
  <c r="N52" i="1" s="1"/>
  <c r="L51" i="1"/>
  <c r="E51" i="1"/>
  <c r="M51" i="1"/>
  <c r="O52" i="1"/>
  <c r="P51" i="1"/>
  <c r="B54" i="1"/>
  <c r="I52" i="1" l="1"/>
  <c r="G52" i="1"/>
  <c r="F52" i="1"/>
  <c r="K52" i="1"/>
  <c r="E52" i="1"/>
  <c r="L52" i="1"/>
  <c r="J52" i="1"/>
  <c r="D52" i="1"/>
  <c r="H52" i="1"/>
  <c r="M52" i="1"/>
  <c r="O53" i="1"/>
  <c r="P52" i="1"/>
  <c r="B55" i="1"/>
  <c r="E53" i="1" l="1"/>
  <c r="K53" i="1"/>
  <c r="G53" i="1"/>
  <c r="F53" i="1"/>
  <c r="M53" i="1"/>
  <c r="H53" i="1"/>
  <c r="I53" i="1"/>
  <c r="L53" i="1"/>
  <c r="N53" i="1"/>
  <c r="J53" i="1"/>
  <c r="D53" i="1"/>
  <c r="O54" i="1"/>
  <c r="P53" i="1"/>
  <c r="B56" i="1"/>
  <c r="F54" i="1" l="1"/>
  <c r="D54" i="1"/>
  <c r="J54" i="1"/>
  <c r="N54" i="1"/>
  <c r="M54" i="1"/>
  <c r="M55" i="1" s="1"/>
  <c r="G54" i="1"/>
  <c r="K54" i="1"/>
  <c r="I54" i="1"/>
  <c r="I55" i="1" s="1"/>
  <c r="L54" i="1"/>
  <c r="E54" i="1"/>
  <c r="H54" i="1"/>
  <c r="O55" i="1"/>
  <c r="P54" i="1"/>
  <c r="B57" i="1"/>
  <c r="F55" i="1" l="1"/>
  <c r="J55" i="1"/>
  <c r="H55" i="1"/>
  <c r="D55" i="1"/>
  <c r="E55" i="1"/>
  <c r="K55" i="1"/>
  <c r="N55" i="1"/>
  <c r="G55" i="1"/>
  <c r="L55" i="1"/>
  <c r="O56" i="1"/>
  <c r="P55" i="1"/>
  <c r="B58" i="1"/>
  <c r="N56" i="1" l="1"/>
  <c r="L56" i="1"/>
  <c r="F56" i="1"/>
  <c r="E56" i="1"/>
  <c r="G56" i="1"/>
  <c r="K56" i="1"/>
  <c r="H56" i="1"/>
  <c r="I56" i="1"/>
  <c r="D56" i="1"/>
  <c r="M56" i="1"/>
  <c r="J56" i="1"/>
  <c r="O57" i="1"/>
  <c r="P56" i="1"/>
  <c r="B59" i="1"/>
  <c r="F57" i="1" l="1"/>
  <c r="H57" i="1"/>
  <c r="L57" i="1"/>
  <c r="D57" i="1"/>
  <c r="E57" i="1"/>
  <c r="I57" i="1"/>
  <c r="J57" i="1"/>
  <c r="J58" i="1" s="1"/>
  <c r="K57" i="1"/>
  <c r="K58" i="1" s="1"/>
  <c r="M57" i="1"/>
  <c r="N57" i="1"/>
  <c r="G57" i="1"/>
  <c r="O58" i="1"/>
  <c r="P57" i="1"/>
  <c r="B60" i="1"/>
  <c r="H58" i="1" l="1"/>
  <c r="E58" i="1"/>
  <c r="F58" i="1"/>
  <c r="M58" i="1"/>
  <c r="G58" i="1"/>
  <c r="L58" i="1"/>
  <c r="L59" i="1" s="1"/>
  <c r="I58" i="1"/>
  <c r="D58" i="1"/>
  <c r="N58" i="1"/>
  <c r="O59" i="1"/>
  <c r="P58" i="1"/>
  <c r="B61" i="1"/>
  <c r="I59" i="1" l="1"/>
  <c r="G59" i="1"/>
  <c r="H59" i="1"/>
  <c r="E59" i="1"/>
  <c r="K59" i="1"/>
  <c r="F59" i="1"/>
  <c r="M59" i="1"/>
  <c r="N59" i="1"/>
  <c r="J59" i="1"/>
  <c r="D59" i="1"/>
  <c r="O60" i="1"/>
  <c r="P59" i="1"/>
  <c r="B62" i="1"/>
  <c r="J60" i="1" l="1"/>
  <c r="H60" i="1"/>
  <c r="K60" i="1"/>
  <c r="G60" i="1"/>
  <c r="N60" i="1"/>
  <c r="M60" i="1"/>
  <c r="E60" i="1"/>
  <c r="F60" i="1"/>
  <c r="F61" i="1" s="1"/>
  <c r="D60" i="1"/>
  <c r="I60" i="1"/>
  <c r="L60" i="1"/>
  <c r="O61" i="1"/>
  <c r="P60" i="1"/>
  <c r="B63" i="1"/>
  <c r="J61" i="1" l="1"/>
  <c r="H61" i="1"/>
  <c r="K61" i="1"/>
  <c r="N61" i="1"/>
  <c r="L61" i="1"/>
  <c r="E61" i="1"/>
  <c r="D61" i="1"/>
  <c r="M61" i="1"/>
  <c r="G61" i="1"/>
  <c r="I61" i="1"/>
  <c r="O62" i="1"/>
  <c r="F62" i="1" s="1"/>
  <c r="P61" i="1"/>
  <c r="B64" i="1"/>
  <c r="M62" i="1" l="1"/>
  <c r="L62" i="1"/>
  <c r="K62" i="1"/>
  <c r="N62" i="1"/>
  <c r="G62" i="1"/>
  <c r="E62" i="1"/>
  <c r="H62" i="1"/>
  <c r="J62" i="1"/>
  <c r="D62" i="1"/>
  <c r="I62" i="1"/>
  <c r="O63" i="1"/>
  <c r="F63" i="1" s="1"/>
  <c r="P62" i="1"/>
  <c r="B65" i="1"/>
  <c r="H63" i="1" l="1"/>
  <c r="N63" i="1"/>
  <c r="J63" i="1"/>
  <c r="E63" i="1"/>
  <c r="M63" i="1"/>
  <c r="K63" i="1"/>
  <c r="I63" i="1"/>
  <c r="I64" i="1" s="1"/>
  <c r="F64" i="1"/>
  <c r="G63" i="1"/>
  <c r="L63" i="1"/>
  <c r="D63" i="1"/>
  <c r="O64" i="1"/>
  <c r="P63" i="1"/>
  <c r="B66" i="1"/>
  <c r="E64" i="1" l="1"/>
  <c r="J64" i="1"/>
  <c r="K64" i="1"/>
  <c r="N64" i="1"/>
  <c r="L64" i="1"/>
  <c r="G64" i="1"/>
  <c r="G65" i="1" s="1"/>
  <c r="M64" i="1"/>
  <c r="M65" i="1" s="1"/>
  <c r="F65" i="1"/>
  <c r="H64" i="1"/>
  <c r="D64" i="1"/>
  <c r="O65" i="1"/>
  <c r="P64" i="1"/>
  <c r="B67" i="1"/>
  <c r="N65" i="1" l="1"/>
  <c r="D65" i="1"/>
  <c r="L65" i="1"/>
  <c r="J65" i="1"/>
  <c r="K65" i="1"/>
  <c r="E65" i="1"/>
  <c r="I65" i="1"/>
  <c r="H65" i="1"/>
  <c r="O66" i="1"/>
  <c r="P65" i="1"/>
  <c r="B68" i="1"/>
  <c r="L66" i="1" l="1"/>
  <c r="F66" i="1"/>
  <c r="E66" i="1"/>
  <c r="I66" i="1"/>
  <c r="G66" i="1"/>
  <c r="D66" i="1"/>
  <c r="K66" i="1"/>
  <c r="N66" i="1"/>
  <c r="N67" i="1" s="1"/>
  <c r="J66" i="1"/>
  <c r="H66" i="1"/>
  <c r="M66" i="1"/>
  <c r="O67" i="1"/>
  <c r="P66" i="1"/>
  <c r="B69" i="1"/>
  <c r="G67" i="1" l="1"/>
  <c r="F67" i="1"/>
  <c r="L67" i="1"/>
  <c r="E67" i="1"/>
  <c r="H67" i="1"/>
  <c r="J67" i="1"/>
  <c r="J68" i="1" s="1"/>
  <c r="K67" i="1"/>
  <c r="K68" i="1" s="1"/>
  <c r="D67" i="1"/>
  <c r="I67" i="1"/>
  <c r="M67" i="1"/>
  <c r="O68" i="1"/>
  <c r="P67" i="1"/>
  <c r="B70" i="1"/>
  <c r="M68" i="1" l="1"/>
  <c r="L68" i="1"/>
  <c r="F68" i="1"/>
  <c r="I68" i="1"/>
  <c r="E68" i="1"/>
  <c r="H68" i="1"/>
  <c r="G68" i="1"/>
  <c r="N68" i="1"/>
  <c r="D68" i="1"/>
  <c r="O69" i="1"/>
  <c r="P68" i="1"/>
  <c r="B71" i="1"/>
  <c r="E69" i="1" l="1"/>
  <c r="D69" i="1"/>
  <c r="N69" i="1"/>
  <c r="I69" i="1"/>
  <c r="M69" i="1"/>
  <c r="G69" i="1"/>
  <c r="F69" i="1"/>
  <c r="F70" i="1" s="1"/>
  <c r="H69" i="1"/>
  <c r="H70" i="1" s="1"/>
  <c r="K69" i="1"/>
  <c r="J69" i="1"/>
  <c r="L69" i="1"/>
  <c r="O70" i="1"/>
  <c r="P69" i="1"/>
  <c r="B72" i="1"/>
  <c r="M70" i="1" l="1"/>
  <c r="K70" i="1"/>
  <c r="E70" i="1"/>
  <c r="L70" i="1"/>
  <c r="I70" i="1"/>
  <c r="G70" i="1"/>
  <c r="J70" i="1"/>
  <c r="N70" i="1"/>
  <c r="D70" i="1"/>
  <c r="O71" i="1"/>
  <c r="P70" i="1"/>
  <c r="B73" i="1"/>
  <c r="E71" i="1" l="1"/>
  <c r="J71" i="1"/>
  <c r="G71" i="1"/>
  <c r="I71" i="1"/>
  <c r="N71" i="1"/>
  <c r="M71" i="1"/>
  <c r="H71" i="1"/>
  <c r="H72" i="1" s="1"/>
  <c r="F71" i="1"/>
  <c r="F72" i="1" s="1"/>
  <c r="D71" i="1"/>
  <c r="L71" i="1"/>
  <c r="K71" i="1"/>
  <c r="O72" i="1"/>
  <c r="P71" i="1"/>
  <c r="B74" i="1"/>
  <c r="E72" i="1" l="1"/>
  <c r="I72" i="1"/>
  <c r="D72" i="1"/>
  <c r="G72" i="1"/>
  <c r="J72" i="1"/>
  <c r="K72" i="1"/>
  <c r="M72" i="1"/>
  <c r="N72" i="1"/>
  <c r="L72" i="1"/>
  <c r="O73" i="1"/>
  <c r="P72" i="1"/>
  <c r="B75" i="1"/>
  <c r="L73" i="1" l="1"/>
  <c r="E73" i="1"/>
  <c r="K73" i="1"/>
  <c r="H73" i="1"/>
  <c r="M73" i="1"/>
  <c r="J73" i="1"/>
  <c r="D73" i="1"/>
  <c r="G73" i="1"/>
  <c r="G74" i="1" s="1"/>
  <c r="I73" i="1"/>
  <c r="N73" i="1"/>
  <c r="F73" i="1"/>
  <c r="O74" i="1"/>
  <c r="P73" i="1"/>
  <c r="B76" i="1"/>
  <c r="L74" i="1" l="1"/>
  <c r="K74" i="1"/>
  <c r="E74" i="1"/>
  <c r="I74" i="1"/>
  <c r="N74" i="1"/>
  <c r="F74" i="1"/>
  <c r="D74" i="1"/>
  <c r="J74" i="1"/>
  <c r="M74" i="1"/>
  <c r="H74" i="1"/>
  <c r="O75" i="1"/>
  <c r="P74" i="1"/>
  <c r="B77" i="1"/>
  <c r="N75" i="1" l="1"/>
  <c r="H75" i="1"/>
  <c r="E75" i="1"/>
  <c r="K75" i="1"/>
  <c r="D75" i="1"/>
  <c r="I75" i="1"/>
  <c r="G75" i="1"/>
  <c r="F75" i="1"/>
  <c r="L75" i="1"/>
  <c r="M75" i="1"/>
  <c r="J75" i="1"/>
  <c r="O76" i="1"/>
  <c r="P75" i="1"/>
  <c r="B78" i="1"/>
  <c r="L76" i="1" l="1"/>
  <c r="E76" i="1"/>
  <c r="I76" i="1"/>
  <c r="K76" i="1"/>
  <c r="G76" i="1"/>
  <c r="J76" i="1"/>
  <c r="N76" i="1"/>
  <c r="F76" i="1"/>
  <c r="F77" i="1" s="1"/>
  <c r="M76" i="1"/>
  <c r="D76" i="1"/>
  <c r="H76" i="1"/>
  <c r="O77" i="1"/>
  <c r="P76" i="1"/>
  <c r="B79" i="1"/>
  <c r="E77" i="1" l="1"/>
  <c r="N77" i="1"/>
  <c r="J77" i="1"/>
  <c r="L77" i="1"/>
  <c r="G77" i="1"/>
  <c r="H77" i="1"/>
  <c r="K77" i="1"/>
  <c r="K78" i="1" s="1"/>
  <c r="D77" i="1"/>
  <c r="I77" i="1"/>
  <c r="M77" i="1"/>
  <c r="O78" i="1"/>
  <c r="P77" i="1"/>
  <c r="B80" i="1"/>
  <c r="E78" i="1" l="1"/>
  <c r="L78" i="1"/>
  <c r="H78" i="1"/>
  <c r="J78" i="1"/>
  <c r="M78" i="1"/>
  <c r="F78" i="1"/>
  <c r="N78" i="1"/>
  <c r="G78" i="1"/>
  <c r="I78" i="1"/>
  <c r="D78" i="1"/>
  <c r="O79" i="1"/>
  <c r="P78" i="1"/>
  <c r="B81" i="1"/>
  <c r="E79" i="1" l="1"/>
  <c r="N79" i="1"/>
  <c r="I79" i="1"/>
  <c r="F79" i="1"/>
  <c r="M79" i="1"/>
  <c r="K79" i="1"/>
  <c r="D79" i="1"/>
  <c r="D80" i="1" s="1"/>
  <c r="J79" i="1"/>
  <c r="J80" i="1" s="1"/>
  <c r="H79" i="1"/>
  <c r="L79" i="1"/>
  <c r="G79" i="1"/>
  <c r="O80" i="1"/>
  <c r="P79" i="1"/>
  <c r="B82" i="1"/>
  <c r="H80" i="1" l="1"/>
  <c r="E80" i="1"/>
  <c r="N80" i="1"/>
  <c r="M80" i="1"/>
  <c r="K80" i="1"/>
  <c r="G80" i="1"/>
  <c r="L80" i="1"/>
  <c r="F80" i="1"/>
  <c r="I80" i="1"/>
  <c r="O81" i="1"/>
  <c r="P80" i="1"/>
  <c r="B83" i="1"/>
  <c r="I81" i="1" l="1"/>
  <c r="E81" i="1"/>
  <c r="H81" i="1"/>
  <c r="G81" i="1"/>
  <c r="J81" i="1"/>
  <c r="L81" i="1"/>
  <c r="K81" i="1"/>
  <c r="N81" i="1"/>
  <c r="N82" i="1" s="1"/>
  <c r="M81" i="1"/>
  <c r="D81" i="1"/>
  <c r="F81" i="1"/>
  <c r="O82" i="1"/>
  <c r="P81" i="1"/>
  <c r="B84" i="1"/>
  <c r="I82" i="1" l="1"/>
  <c r="M82" i="1"/>
  <c r="E82" i="1"/>
  <c r="J82" i="1"/>
  <c r="F82" i="1"/>
  <c r="D82" i="1"/>
  <c r="K82" i="1"/>
  <c r="L82" i="1"/>
  <c r="G82" i="1"/>
  <c r="H82" i="1"/>
  <c r="O83" i="1"/>
  <c r="P82" i="1"/>
  <c r="B85" i="1"/>
  <c r="E83" i="1" l="1"/>
  <c r="H83" i="1"/>
  <c r="K83" i="1"/>
  <c r="L83" i="1"/>
  <c r="G83" i="1"/>
  <c r="J83" i="1"/>
  <c r="J84" i="1" s="1"/>
  <c r="F83" i="1"/>
  <c r="I83" i="1"/>
  <c r="I84" i="1" s="1"/>
  <c r="N83" i="1"/>
  <c r="M83" i="1"/>
  <c r="D83" i="1"/>
  <c r="O84" i="1"/>
  <c r="P83" i="1"/>
  <c r="B86" i="1"/>
  <c r="M84" i="1" l="1"/>
  <c r="E84" i="1"/>
  <c r="H84" i="1"/>
  <c r="N84" i="1"/>
  <c r="D84" i="1"/>
  <c r="F84" i="1"/>
  <c r="K84" i="1"/>
  <c r="L84" i="1"/>
  <c r="G84" i="1"/>
  <c r="O85" i="1"/>
  <c r="P84" i="1"/>
  <c r="B87" i="1"/>
  <c r="E85" i="1" l="1"/>
  <c r="L85" i="1"/>
  <c r="D85" i="1"/>
  <c r="J85" i="1"/>
  <c r="K85" i="1"/>
  <c r="F85" i="1"/>
  <c r="G85" i="1"/>
  <c r="G86" i="1" s="1"/>
  <c r="H85" i="1"/>
  <c r="H86" i="1" s="1"/>
  <c r="M85" i="1"/>
  <c r="I85" i="1"/>
  <c r="N85" i="1"/>
  <c r="O86" i="1"/>
  <c r="P85" i="1"/>
  <c r="B88" i="1"/>
  <c r="E86" i="1" l="1"/>
  <c r="L86" i="1"/>
  <c r="D86" i="1"/>
  <c r="I86" i="1"/>
  <c r="F86" i="1"/>
  <c r="N86" i="1"/>
  <c r="K86" i="1"/>
  <c r="J86" i="1"/>
  <c r="M86" i="1"/>
  <c r="O87" i="1"/>
  <c r="P86" i="1"/>
  <c r="B89" i="1"/>
  <c r="E87" i="1" l="1"/>
  <c r="K87" i="1"/>
  <c r="G87" i="1"/>
  <c r="F87" i="1"/>
  <c r="N87" i="1"/>
  <c r="L87" i="1"/>
  <c r="D87" i="1"/>
  <c r="D88" i="1" s="1"/>
  <c r="M87" i="1"/>
  <c r="M88" i="1" s="1"/>
  <c r="J87" i="1"/>
  <c r="H87" i="1"/>
  <c r="I87" i="1"/>
  <c r="O88" i="1"/>
  <c r="P87" i="1"/>
  <c r="J88" i="1" l="1"/>
  <c r="E88" i="1"/>
  <c r="G88" i="1"/>
  <c r="I88" i="1"/>
  <c r="L88" i="1"/>
  <c r="N88" i="1"/>
  <c r="F88" i="1"/>
  <c r="K88" i="1"/>
  <c r="H88" i="1"/>
  <c r="O89" i="1"/>
  <c r="P89" i="1" s="1"/>
  <c r="P88" i="1"/>
  <c r="H89" i="1" l="1"/>
  <c r="F89" i="1"/>
  <c r="N89" i="1"/>
  <c r="K89" i="1"/>
  <c r="L89" i="1"/>
  <c r="I89" i="1"/>
  <c r="D89" i="1"/>
  <c r="G89" i="1"/>
  <c r="M89" i="1"/>
  <c r="J89" i="1"/>
  <c r="E89" i="1"/>
</calcChain>
</file>

<file path=xl/sharedStrings.xml><?xml version="1.0" encoding="utf-8"?>
<sst xmlns="http://schemas.openxmlformats.org/spreadsheetml/2006/main" count="20" uniqueCount="20">
  <si>
    <t>Alter</t>
  </si>
  <si>
    <t>Jahr</t>
  </si>
  <si>
    <t>Aktuelles Alter</t>
  </si>
  <si>
    <t>Bereits vorhandenes Kapital</t>
  </si>
  <si>
    <t>Erwartete Inflation p.a.</t>
  </si>
  <si>
    <t>Erwartete Kapitalertragssteuer in % zu Beginn Kapitalverzehr</t>
  </si>
  <si>
    <t>Neuanlage p.a. bis Beginn Rente</t>
  </si>
  <si>
    <t>Rentenbeginn ab Alter</t>
  </si>
  <si>
    <t>Der Renten-Rechner - dein Renteneintrittsalter selbst bestimmen!</t>
  </si>
  <si>
    <t>Rente p.a. (netto)</t>
  </si>
  <si>
    <t>Rente p.M. (netto)</t>
  </si>
  <si>
    <t>Bruttorente p.a. (vor Kapitalertragssteuer)</t>
  </si>
  <si>
    <t>gewünschte Nettorente pro Monat nach heutiger Kaufkraft</t>
  </si>
  <si>
    <t>Nettorente p.a.</t>
  </si>
  <si>
    <t>Eingaben</t>
  </si>
  <si>
    <t>Nom. Vorsteuerendite p.a.</t>
  </si>
  <si>
    <t>Bruttorente zzgl. 
Inflationsausgleich</t>
  </si>
  <si>
    <t>* Der Banner enthält einen Affiliate- bzw. Werbelink. Wenn Du über diesen Link Dein Depot eröffnest, erhalte ich eine kleine Provision dafür. 
   Dir entstehen dadurch keinerlei Mehrkosten und Du unterstützt mein Projekt!</t>
  </si>
  <si>
    <t>Nominale Vermögensentwicklung vor Inflation je Vorsteuerrendite p.a. (€)</t>
  </si>
  <si>
    <t>Starte jetzt mit dem Vermögensaufbau! Klicke auf den Banner zur Depoteröffnung*: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</si>
</sst>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2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3A51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 applyBorder="1"/>
    <xf numFmtId="0" fontId="0" fillId="3" borderId="0" xfId="0" applyFill="1"/>
    <xf numFmtId="0" fontId="4" fillId="3" borderId="0" xfId="0" applyFont="1" applyFill="1" applyAlignment="1">
      <alignment vertical="center"/>
    </xf>
    <xf numFmtId="0" fontId="0" fillId="3" borderId="0" xfId="0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6" xfId="0" applyFill="1" applyBorder="1"/>
    <xf numFmtId="0" fontId="4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/>
    <xf numFmtId="4" fontId="6" fillId="3" borderId="0" xfId="0" applyNumberFormat="1" applyFont="1" applyFill="1" applyBorder="1"/>
    <xf numFmtId="0" fontId="3" fillId="3" borderId="0" xfId="0" applyFont="1" applyFill="1"/>
    <xf numFmtId="0" fontId="0" fillId="5" borderId="1" xfId="0" applyFill="1" applyBorder="1"/>
    <xf numFmtId="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Continuous" vertical="center"/>
    </xf>
    <xf numFmtId="0" fontId="5" fillId="4" borderId="2" xfId="0" applyFont="1" applyFill="1" applyBorder="1" applyAlignment="1">
      <alignment horizontal="centerContinuous" vertical="center"/>
    </xf>
    <xf numFmtId="0" fontId="5" fillId="4" borderId="3" xfId="0" applyFont="1" applyFill="1" applyBorder="1" applyAlignment="1">
      <alignment horizontal="centerContinuous" vertical="center"/>
    </xf>
    <xf numFmtId="0" fontId="5" fillId="4" borderId="4" xfId="0" applyFont="1" applyFill="1" applyBorder="1" applyAlignment="1">
      <alignment horizontal="centerContinuous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/>
    </xf>
    <xf numFmtId="9" fontId="11" fillId="2" borderId="1" xfId="1" applyFont="1" applyFill="1" applyBorder="1" applyAlignment="1">
      <alignment horizontal="center"/>
    </xf>
    <xf numFmtId="0" fontId="2" fillId="3" borderId="0" xfId="0" applyFont="1" applyFill="1"/>
    <xf numFmtId="0" fontId="12" fillId="3" borderId="0" xfId="0" applyFont="1" applyFill="1" applyBorder="1"/>
    <xf numFmtId="0" fontId="13" fillId="3" borderId="6" xfId="0" applyFont="1" applyFill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theme="9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13A5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financeads.net/tc.php?t=20379C274449894T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307732</xdr:colOff>
      <xdr:row>0</xdr:row>
      <xdr:rowOff>10499</xdr:rowOff>
    </xdr:from>
    <xdr:to>
      <xdr:col>14</xdr:col>
      <xdr:colOff>495152</xdr:colOff>
      <xdr:row>2</xdr:row>
      <xdr:rowOff>12991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03D18B7-8047-4499-AFF9-6C6A410AD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8520" y="10499"/>
          <a:ext cx="2744517" cy="456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703383</xdr:colOff>
      <xdr:row>7</xdr:row>
      <xdr:rowOff>75574</xdr:rowOff>
    </xdr:from>
    <xdr:to>
      <xdr:col>14</xdr:col>
      <xdr:colOff>1039688</xdr:colOff>
      <xdr:row>10</xdr:row>
      <xdr:rowOff>192697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9DEE6F-23AE-410C-A090-CB5867F72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6768" y="1658189"/>
          <a:ext cx="5860805" cy="7252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89E65-ACFB-4EE2-8640-2C1DC561A66F}">
  <dimension ref="A1:U89"/>
  <sheetViews>
    <sheetView tabSelected="1" zoomScale="130" zoomScaleNormal="130" workbookViewId="0">
      <selection activeCell="E12" sqref="E12"/>
    </sheetView>
  </sheetViews>
  <sheetFormatPr baseColWidth="10" defaultColWidth="11.5703125" defaultRowHeight="15" x14ac:dyDescent="0.25"/>
  <cols>
    <col min="1" max="1" width="3.7109375" style="2" customWidth="1"/>
    <col min="2" max="2" width="11.5703125" style="2"/>
    <col min="3" max="4" width="9.85546875" style="2" bestFit="1" customWidth="1"/>
    <col min="5" max="7" width="10.85546875" style="2" bestFit="1" customWidth="1"/>
    <col min="8" max="8" width="10.85546875" style="2" customWidth="1"/>
    <col min="9" max="9" width="10.85546875" style="2" bestFit="1" customWidth="1"/>
    <col min="10" max="10" width="10.85546875" style="2" customWidth="1"/>
    <col min="11" max="12" width="11.85546875" style="2" bestFit="1" customWidth="1"/>
    <col min="13" max="13" width="12.7109375" style="2" bestFit="1" customWidth="1"/>
    <col min="14" max="14" width="13.7109375" style="2" bestFit="1" customWidth="1"/>
    <col min="15" max="15" width="31.28515625" style="2" bestFit="1" customWidth="1"/>
    <col min="16" max="16" width="13.85546875" style="2" bestFit="1" customWidth="1"/>
    <col min="17" max="16384" width="11.5703125" style="2"/>
  </cols>
  <sheetData>
    <row r="1" spans="1:16" s="6" customFormat="1" ht="20.25" customHeight="1" x14ac:dyDescent="0.25">
      <c r="A1" s="27" t="s">
        <v>8</v>
      </c>
      <c r="B1" s="28"/>
      <c r="C1" s="28"/>
      <c r="D1" s="28"/>
      <c r="E1" s="28"/>
      <c r="F1" s="28"/>
      <c r="G1" s="28"/>
      <c r="H1" s="28"/>
      <c r="I1" s="28"/>
      <c r="J1" s="28"/>
    </row>
    <row r="2" spans="1:16" s="7" customFormat="1" ht="15.75" customHeight="1" thickBot="1" x14ac:dyDescent="0.3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6" s="1" customFormat="1" ht="9" customHeight="1" thickBot="1" x14ac:dyDescent="0.3">
      <c r="A3" s="5"/>
      <c r="B3" s="8"/>
      <c r="C3" s="8"/>
      <c r="D3" s="8"/>
      <c r="E3" s="8"/>
      <c r="F3" s="8"/>
      <c r="G3" s="8"/>
      <c r="H3" s="5"/>
      <c r="I3" s="5"/>
    </row>
    <row r="4" spans="1:16" ht="19.5" thickBot="1" x14ac:dyDescent="0.3">
      <c r="B4" s="19" t="s">
        <v>14</v>
      </c>
      <c r="C4" s="20"/>
      <c r="D4" s="20"/>
      <c r="E4" s="20"/>
      <c r="F4" s="20"/>
      <c r="G4" s="21"/>
      <c r="H4" s="1"/>
      <c r="I4" s="9" t="s">
        <v>11</v>
      </c>
      <c r="L4" s="10">
        <f>(G11*12)/(1-G9)</f>
        <v>41095.890410958906</v>
      </c>
    </row>
    <row r="5" spans="1:16" ht="15.75" thickBot="1" x14ac:dyDescent="0.3">
      <c r="B5" s="24" t="s">
        <v>2</v>
      </c>
      <c r="C5" s="25"/>
      <c r="D5" s="25"/>
      <c r="E5" s="25"/>
      <c r="F5" s="26"/>
      <c r="G5" s="36">
        <v>30</v>
      </c>
      <c r="H5" s="1"/>
      <c r="I5" s="9" t="s">
        <v>9</v>
      </c>
      <c r="L5" s="10">
        <f>L4*(1-G9)</f>
        <v>30000</v>
      </c>
    </row>
    <row r="6" spans="1:16" ht="15.75" thickBot="1" x14ac:dyDescent="0.3">
      <c r="B6" s="24" t="s">
        <v>3</v>
      </c>
      <c r="C6" s="25"/>
      <c r="D6" s="25"/>
      <c r="E6" s="25"/>
      <c r="F6" s="26"/>
      <c r="G6" s="37">
        <v>100000</v>
      </c>
      <c r="H6" s="1"/>
      <c r="I6" s="9" t="s">
        <v>10</v>
      </c>
      <c r="L6" s="10">
        <f>L5/12</f>
        <v>2500</v>
      </c>
    </row>
    <row r="7" spans="1:16" ht="16.5" thickBot="1" x14ac:dyDescent="0.3">
      <c r="B7" s="24" t="s">
        <v>6</v>
      </c>
      <c r="C7" s="25"/>
      <c r="D7" s="25"/>
      <c r="E7" s="25"/>
      <c r="F7" s="26"/>
      <c r="G7" s="37">
        <v>8000</v>
      </c>
      <c r="H7" s="1"/>
      <c r="I7" s="41" t="s">
        <v>19</v>
      </c>
    </row>
    <row r="8" spans="1:16" ht="16.5" thickBot="1" x14ac:dyDescent="0.3">
      <c r="B8" s="33" t="s">
        <v>4</v>
      </c>
      <c r="C8" s="34"/>
      <c r="D8" s="34"/>
      <c r="E8" s="34"/>
      <c r="F8" s="35"/>
      <c r="G8" s="38">
        <v>0.02</v>
      </c>
      <c r="H8" s="1"/>
      <c r="I8" s="41"/>
      <c r="J8" s="40"/>
      <c r="K8" s="40"/>
      <c r="L8" s="40"/>
    </row>
    <row r="9" spans="1:16" ht="15.75" thickBot="1" x14ac:dyDescent="0.3">
      <c r="B9" s="33" t="s">
        <v>5</v>
      </c>
      <c r="C9" s="34"/>
      <c r="D9" s="34"/>
      <c r="E9" s="34"/>
      <c r="F9" s="35"/>
      <c r="G9" s="39">
        <v>0.27</v>
      </c>
      <c r="H9" s="1"/>
      <c r="I9"/>
    </row>
    <row r="10" spans="1:16" ht="15.75" thickBot="1" x14ac:dyDescent="0.3">
      <c r="B10" s="33" t="s">
        <v>7</v>
      </c>
      <c r="C10" s="34"/>
      <c r="D10" s="34"/>
      <c r="E10" s="34"/>
      <c r="F10" s="35"/>
      <c r="G10" s="36">
        <v>50</v>
      </c>
      <c r="H10" s="1"/>
      <c r="I10" s="1"/>
    </row>
    <row r="11" spans="1:16" ht="15.75" thickBot="1" x14ac:dyDescent="0.3">
      <c r="B11" s="33" t="s">
        <v>12</v>
      </c>
      <c r="C11" s="34"/>
      <c r="D11" s="34"/>
      <c r="E11" s="34"/>
      <c r="F11" s="35"/>
      <c r="G11" s="37">
        <v>2500</v>
      </c>
      <c r="H11" s="1"/>
      <c r="I11" s="1"/>
    </row>
    <row r="12" spans="1:16" ht="27" customHeight="1" thickBot="1" x14ac:dyDescent="0.3">
      <c r="A12" s="4"/>
      <c r="B12" s="4"/>
      <c r="C12" s="4"/>
      <c r="D12" s="4"/>
      <c r="E12" s="4"/>
      <c r="F12" s="4"/>
      <c r="G12" s="1"/>
      <c r="H12" s="1"/>
      <c r="I12" s="42" t="s">
        <v>17</v>
      </c>
      <c r="J12" s="42"/>
      <c r="K12" s="42"/>
      <c r="L12" s="42"/>
      <c r="M12" s="42"/>
      <c r="N12" s="42"/>
      <c r="O12" s="42"/>
      <c r="P12" s="42"/>
    </row>
    <row r="13" spans="1:16" ht="9" customHeight="1" thickBot="1" x14ac:dyDescent="0.3">
      <c r="A13" s="3"/>
      <c r="I13" s="42"/>
      <c r="J13" s="42"/>
      <c r="K13" s="42"/>
      <c r="L13" s="42"/>
      <c r="M13" s="42"/>
      <c r="N13" s="42"/>
      <c r="O13" s="42"/>
      <c r="P13" s="42"/>
    </row>
    <row r="14" spans="1:16" s="1" customFormat="1" ht="19.5" thickBot="1" x14ac:dyDescent="0.3">
      <c r="B14" s="18" t="s">
        <v>18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" customFormat="1" ht="15.75" thickBot="1" x14ac:dyDescent="0.3">
      <c r="B15" s="31" t="s">
        <v>15</v>
      </c>
      <c r="C15" s="32"/>
      <c r="D15" s="13">
        <v>0.01</v>
      </c>
      <c r="E15" s="13">
        <v>0.03</v>
      </c>
      <c r="F15" s="13">
        <v>0.05</v>
      </c>
      <c r="G15" s="13">
        <v>0.06</v>
      </c>
      <c r="H15" s="13">
        <v>7.0000000000000007E-2</v>
      </c>
      <c r="I15" s="13">
        <v>0.08</v>
      </c>
      <c r="J15" s="13">
        <v>0.09</v>
      </c>
      <c r="K15" s="13">
        <v>0.1</v>
      </c>
      <c r="L15" s="13">
        <v>0.11</v>
      </c>
      <c r="M15" s="13">
        <v>0.13</v>
      </c>
      <c r="N15" s="13">
        <v>0.15</v>
      </c>
      <c r="O15" s="12"/>
      <c r="P15" s="12"/>
    </row>
    <row r="16" spans="1:16" s="1" customFormat="1" ht="30.75" thickBot="1" x14ac:dyDescent="0.3">
      <c r="B16" s="14" t="s">
        <v>0</v>
      </c>
      <c r="C16" s="14" t="s">
        <v>1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2" t="s">
        <v>16</v>
      </c>
      <c r="P16" s="23" t="s">
        <v>13</v>
      </c>
    </row>
    <row r="17" spans="1:21" s="1" customFormat="1" ht="15.75" thickBot="1" x14ac:dyDescent="0.3">
      <c r="B17" s="15">
        <f>G5+1</f>
        <v>31</v>
      </c>
      <c r="C17" s="15">
        <v>1</v>
      </c>
      <c r="D17" s="16">
        <f>MAX(0,IF($B17&lt;$G$10,$G$6*(1+D$15)+$G$7,$G$6*(1+D$15)-$O$17))</f>
        <v>109000</v>
      </c>
      <c r="E17" s="16">
        <f t="shared" ref="E17:N17" si="0">MAX(0,IF($B17&lt;$G$10,$G$6*(1+E$15)+$G$7,$G$6*(1+E$15)-$O$17))</f>
        <v>111000</v>
      </c>
      <c r="F17" s="16">
        <f t="shared" si="0"/>
        <v>113000</v>
      </c>
      <c r="G17" s="16">
        <f t="shared" si="0"/>
        <v>114000</v>
      </c>
      <c r="H17" s="16">
        <f t="shared" si="0"/>
        <v>115000</v>
      </c>
      <c r="I17" s="16">
        <f t="shared" si="0"/>
        <v>116000</v>
      </c>
      <c r="J17" s="16">
        <f t="shared" si="0"/>
        <v>117000.00000000001</v>
      </c>
      <c r="K17" s="16">
        <f t="shared" si="0"/>
        <v>118000.00000000001</v>
      </c>
      <c r="L17" s="16">
        <f t="shared" si="0"/>
        <v>119000.00000000001</v>
      </c>
      <c r="M17" s="16">
        <f t="shared" si="0"/>
        <v>120999.99999999999</v>
      </c>
      <c r="N17" s="16">
        <f t="shared" si="0"/>
        <v>122999.99999999999</v>
      </c>
      <c r="O17" s="17">
        <f>L4*(1+$G$8)</f>
        <v>41917.808219178085</v>
      </c>
      <c r="P17" s="17">
        <f t="shared" ref="P17:P48" si="1">O17*(1-$G$9)</f>
        <v>30600</v>
      </c>
    </row>
    <row r="18" spans="1:21" ht="15.75" thickBot="1" x14ac:dyDescent="0.3">
      <c r="A18" s="1"/>
      <c r="B18" s="15">
        <f>B17+1</f>
        <v>32</v>
      </c>
      <c r="C18" s="15">
        <v>2</v>
      </c>
      <c r="D18" s="16">
        <f>MAX(0,IF($B18&lt;$G$10,D17*(1+D$15)+$G$7,D17*(1+D$15)-$O18))</f>
        <v>118090</v>
      </c>
      <c r="E18" s="16">
        <f t="shared" ref="E18:N18" si="2">MAX(0,IF($B18&lt;$G$10,E17*(1+E$15)+$G$7,E17*(1+E$15)-$O18))</f>
        <v>122330</v>
      </c>
      <c r="F18" s="16">
        <f t="shared" si="2"/>
        <v>126650</v>
      </c>
      <c r="G18" s="16">
        <f t="shared" si="2"/>
        <v>128840</v>
      </c>
      <c r="H18" s="16">
        <f t="shared" si="2"/>
        <v>131050</v>
      </c>
      <c r="I18" s="16">
        <f t="shared" si="2"/>
        <v>133280</v>
      </c>
      <c r="J18" s="16">
        <f t="shared" si="2"/>
        <v>135530.00000000003</v>
      </c>
      <c r="K18" s="16">
        <f t="shared" si="2"/>
        <v>137800.00000000003</v>
      </c>
      <c r="L18" s="16">
        <f t="shared" si="2"/>
        <v>140090.00000000003</v>
      </c>
      <c r="M18" s="16">
        <f t="shared" si="2"/>
        <v>144729.99999999997</v>
      </c>
      <c r="N18" s="16">
        <f t="shared" si="2"/>
        <v>149449.99999999997</v>
      </c>
      <c r="O18" s="17">
        <f t="shared" ref="O18:O49" si="3">O17*(1+$G$8)</f>
        <v>42756.164383561649</v>
      </c>
      <c r="P18" s="17">
        <f t="shared" si="1"/>
        <v>31212.000000000004</v>
      </c>
    </row>
    <row r="19" spans="1:21" ht="15.75" thickBot="1" x14ac:dyDescent="0.3">
      <c r="A19" s="1"/>
      <c r="B19" s="15">
        <f t="shared" ref="B19:B82" si="4">B18+1</f>
        <v>33</v>
      </c>
      <c r="C19" s="15">
        <v>3</v>
      </c>
      <c r="D19" s="16">
        <f t="shared" ref="D19:D82" si="5">MAX(0,IF($B19&lt;$G$10,D18*(1+D$15)+$G$7,D18*(1+D$15)-$O19))</f>
        <v>127270.9</v>
      </c>
      <c r="E19" s="16">
        <f t="shared" ref="E19:E82" si="6">MAX(0,IF($B19&lt;$G$10,E18*(1+E$15)+$G$7,E18*(1+E$15)-$O19))</f>
        <v>133999.90000000002</v>
      </c>
      <c r="F19" s="16">
        <f t="shared" ref="F19:F82" si="7">MAX(0,IF($B19&lt;$G$10,F18*(1+F$15)+$G$7,F18*(1+F$15)-$O19))</f>
        <v>140982.5</v>
      </c>
      <c r="G19" s="16">
        <f t="shared" ref="G19:G82" si="8">MAX(0,IF($B19&lt;$G$10,G18*(1+G$15)+$G$7,G18*(1+G$15)-$O19))</f>
        <v>144570.4</v>
      </c>
      <c r="H19" s="16">
        <f t="shared" ref="H19:H82" si="9">MAX(0,IF($B19&lt;$G$10,H18*(1+H$15)+$G$7,H18*(1+H$15)-$O19))</f>
        <v>148223.5</v>
      </c>
      <c r="I19" s="16">
        <f t="shared" ref="I19:I82" si="10">MAX(0,IF($B19&lt;$G$10,I18*(1+I$15)+$G$7,I18*(1+I$15)-$O19))</f>
        <v>151942.40000000002</v>
      </c>
      <c r="J19" s="16">
        <f t="shared" ref="J19:J82" si="11">MAX(0,IF($B19&lt;$G$10,J18*(1+J$15)+$G$7,J18*(1+J$15)-$O19))</f>
        <v>155727.70000000004</v>
      </c>
      <c r="K19" s="16">
        <f t="shared" ref="K19:K82" si="12">MAX(0,IF($B19&lt;$G$10,K18*(1+K$15)+$G$7,K18*(1+K$15)-$O19))</f>
        <v>159580.00000000006</v>
      </c>
      <c r="L19" s="16">
        <f t="shared" ref="L19:L82" si="13">MAX(0,IF($B19&lt;$G$10,L18*(1+L$15)+$G$7,L18*(1+L$15)-$O19))</f>
        <v>163499.90000000005</v>
      </c>
      <c r="M19" s="16">
        <f t="shared" ref="M19:M82" si="14">MAX(0,IF($B19&lt;$G$10,M18*(1+M$15)+$G$7,M18*(1+M$15)-$O19))</f>
        <v>171544.89999999997</v>
      </c>
      <c r="N19" s="16">
        <f t="shared" ref="N19:N82" si="15">MAX(0,IF($B19&lt;$G$10,N18*(1+N$15)+$G$7,N18*(1+N$15)-$O19))</f>
        <v>179867.49999999994</v>
      </c>
      <c r="O19" s="17">
        <f t="shared" si="3"/>
        <v>43611.28767123288</v>
      </c>
      <c r="P19" s="17">
        <f t="shared" si="1"/>
        <v>31836.240000000002</v>
      </c>
    </row>
    <row r="20" spans="1:21" ht="15.75" thickBot="1" x14ac:dyDescent="0.3">
      <c r="A20" s="1"/>
      <c r="B20" s="15">
        <f t="shared" si="4"/>
        <v>34</v>
      </c>
      <c r="C20" s="15">
        <v>4</v>
      </c>
      <c r="D20" s="16">
        <f t="shared" si="5"/>
        <v>136543.609</v>
      </c>
      <c r="E20" s="16">
        <f t="shared" si="6"/>
        <v>146019.89700000003</v>
      </c>
      <c r="F20" s="16">
        <f t="shared" si="7"/>
        <v>156031.625</v>
      </c>
      <c r="G20" s="16">
        <f t="shared" si="8"/>
        <v>161244.62400000001</v>
      </c>
      <c r="H20" s="16">
        <f t="shared" si="9"/>
        <v>166599.14500000002</v>
      </c>
      <c r="I20" s="16">
        <f t="shared" si="10"/>
        <v>172097.79200000004</v>
      </c>
      <c r="J20" s="16">
        <f t="shared" si="11"/>
        <v>177743.19300000006</v>
      </c>
      <c r="K20" s="16">
        <f t="shared" si="12"/>
        <v>183538.00000000009</v>
      </c>
      <c r="L20" s="16">
        <f t="shared" si="13"/>
        <v>189484.88900000008</v>
      </c>
      <c r="M20" s="16">
        <f t="shared" si="14"/>
        <v>201845.73699999994</v>
      </c>
      <c r="N20" s="16">
        <f t="shared" si="15"/>
        <v>214847.62499999991</v>
      </c>
      <c r="O20" s="17">
        <f t="shared" si="3"/>
        <v>44483.51342465754</v>
      </c>
      <c r="P20" s="17">
        <f t="shared" si="1"/>
        <v>32472.964800000002</v>
      </c>
    </row>
    <row r="21" spans="1:21" ht="15.75" thickBot="1" x14ac:dyDescent="0.3">
      <c r="A21" s="1"/>
      <c r="B21" s="15">
        <f t="shared" si="4"/>
        <v>35</v>
      </c>
      <c r="C21" s="15">
        <v>5</v>
      </c>
      <c r="D21" s="16">
        <f t="shared" si="5"/>
        <v>145909.04509</v>
      </c>
      <c r="E21" s="16">
        <f t="shared" si="6"/>
        <v>158400.49391000002</v>
      </c>
      <c r="F21" s="16">
        <f t="shared" si="7"/>
        <v>171833.20625000002</v>
      </c>
      <c r="G21" s="16">
        <f t="shared" si="8"/>
        <v>178919.30144000001</v>
      </c>
      <c r="H21" s="16">
        <f t="shared" si="9"/>
        <v>186261.08515000003</v>
      </c>
      <c r="I21" s="16">
        <f t="shared" si="10"/>
        <v>193865.61536000005</v>
      </c>
      <c r="J21" s="16">
        <f t="shared" si="11"/>
        <v>201740.08037000007</v>
      </c>
      <c r="K21" s="16">
        <f t="shared" si="12"/>
        <v>209891.8000000001</v>
      </c>
      <c r="L21" s="16">
        <f t="shared" si="13"/>
        <v>218328.2267900001</v>
      </c>
      <c r="M21" s="16">
        <f t="shared" si="14"/>
        <v>236085.68280999991</v>
      </c>
      <c r="N21" s="16">
        <f t="shared" si="15"/>
        <v>255074.76874999987</v>
      </c>
      <c r="O21" s="17">
        <f t="shared" si="3"/>
        <v>45373.183693150691</v>
      </c>
      <c r="P21" s="17">
        <f t="shared" si="1"/>
        <v>33122.424096000002</v>
      </c>
    </row>
    <row r="22" spans="1:21" ht="15.75" thickBot="1" x14ac:dyDescent="0.3">
      <c r="A22" s="1"/>
      <c r="B22" s="15">
        <f t="shared" si="4"/>
        <v>36</v>
      </c>
      <c r="C22" s="15">
        <v>6</v>
      </c>
      <c r="D22" s="16">
        <f t="shared" si="5"/>
        <v>155368.1355409</v>
      </c>
      <c r="E22" s="16">
        <f t="shared" si="6"/>
        <v>171152.50872730001</v>
      </c>
      <c r="F22" s="16">
        <f t="shared" si="7"/>
        <v>188424.86656250001</v>
      </c>
      <c r="G22" s="16">
        <f t="shared" si="8"/>
        <v>197654.45952640002</v>
      </c>
      <c r="H22" s="16">
        <f t="shared" si="9"/>
        <v>207299.36111050003</v>
      </c>
      <c r="I22" s="16">
        <f t="shared" si="10"/>
        <v>217374.86458880006</v>
      </c>
      <c r="J22" s="16">
        <f t="shared" si="11"/>
        <v>227896.68760330009</v>
      </c>
      <c r="K22" s="16">
        <f t="shared" si="12"/>
        <v>238880.98000000013</v>
      </c>
      <c r="L22" s="16">
        <f t="shared" si="13"/>
        <v>250344.33173690015</v>
      </c>
      <c r="M22" s="16">
        <f t="shared" si="14"/>
        <v>274776.82157529989</v>
      </c>
      <c r="N22" s="16">
        <f t="shared" si="15"/>
        <v>301335.98406249983</v>
      </c>
      <c r="O22" s="17">
        <f t="shared" si="3"/>
        <v>46280.647367013706</v>
      </c>
      <c r="P22" s="17">
        <f t="shared" si="1"/>
        <v>33784.872577920003</v>
      </c>
      <c r="R22" s="11"/>
      <c r="S22" s="11"/>
      <c r="T22" s="11"/>
      <c r="U22" s="11"/>
    </row>
    <row r="23" spans="1:21" ht="15.75" thickBot="1" x14ac:dyDescent="0.3">
      <c r="A23" s="1"/>
      <c r="B23" s="15">
        <f t="shared" si="4"/>
        <v>37</v>
      </c>
      <c r="C23" s="15">
        <v>7</v>
      </c>
      <c r="D23" s="16">
        <f t="shared" si="5"/>
        <v>164921.816896309</v>
      </c>
      <c r="E23" s="16">
        <f t="shared" si="6"/>
        <v>184287.08398911901</v>
      </c>
      <c r="F23" s="16">
        <f t="shared" si="7"/>
        <v>205846.10989062503</v>
      </c>
      <c r="G23" s="16">
        <f t="shared" si="8"/>
        <v>217513.72709798403</v>
      </c>
      <c r="H23" s="16">
        <f t="shared" si="9"/>
        <v>229810.31638823505</v>
      </c>
      <c r="I23" s="16">
        <f t="shared" si="10"/>
        <v>242764.85375590407</v>
      </c>
      <c r="J23" s="16">
        <f t="shared" si="11"/>
        <v>256407.3894875971</v>
      </c>
      <c r="K23" s="16">
        <f t="shared" si="12"/>
        <v>270769.07800000015</v>
      </c>
      <c r="L23" s="16">
        <f t="shared" si="13"/>
        <v>285882.20822795917</v>
      </c>
      <c r="M23" s="16">
        <f t="shared" si="14"/>
        <v>318497.80838008883</v>
      </c>
      <c r="N23" s="16">
        <f t="shared" si="15"/>
        <v>354536.38167187478</v>
      </c>
      <c r="O23" s="17">
        <f t="shared" si="3"/>
        <v>47206.260314353982</v>
      </c>
      <c r="P23" s="17">
        <f t="shared" si="1"/>
        <v>34460.570029478404</v>
      </c>
    </row>
    <row r="24" spans="1:21" ht="15.75" thickBot="1" x14ac:dyDescent="0.3">
      <c r="A24" s="1"/>
      <c r="B24" s="15">
        <f t="shared" si="4"/>
        <v>38</v>
      </c>
      <c r="C24" s="15">
        <v>8</v>
      </c>
      <c r="D24" s="16">
        <f t="shared" si="5"/>
        <v>174571.0350652721</v>
      </c>
      <c r="E24" s="16">
        <f t="shared" si="6"/>
        <v>197815.69650879258</v>
      </c>
      <c r="F24" s="16">
        <f t="shared" si="7"/>
        <v>224138.41538515629</v>
      </c>
      <c r="G24" s="16">
        <f t="shared" si="8"/>
        <v>238564.55072386307</v>
      </c>
      <c r="H24" s="16">
        <f t="shared" si="9"/>
        <v>253897.03853541153</v>
      </c>
      <c r="I24" s="16">
        <f t="shared" si="10"/>
        <v>270186.04205637641</v>
      </c>
      <c r="J24" s="16">
        <f t="shared" si="11"/>
        <v>287484.05454148084</v>
      </c>
      <c r="K24" s="16">
        <f t="shared" si="12"/>
        <v>305845.9858000002</v>
      </c>
      <c r="L24" s="16">
        <f t="shared" si="13"/>
        <v>325329.2511330347</v>
      </c>
      <c r="M24" s="16">
        <f t="shared" si="14"/>
        <v>367902.52346950036</v>
      </c>
      <c r="N24" s="16">
        <f t="shared" si="15"/>
        <v>415716.83892265597</v>
      </c>
      <c r="O24" s="17">
        <f t="shared" si="3"/>
        <v>48150.385520641059</v>
      </c>
      <c r="P24" s="17">
        <f t="shared" si="1"/>
        <v>35149.781430067975</v>
      </c>
    </row>
    <row r="25" spans="1:21" ht="15.75" thickBot="1" x14ac:dyDescent="0.3">
      <c r="A25" s="1"/>
      <c r="B25" s="15">
        <f t="shared" si="4"/>
        <v>39</v>
      </c>
      <c r="C25" s="15">
        <v>9</v>
      </c>
      <c r="D25" s="16">
        <f t="shared" si="5"/>
        <v>184316.74541592482</v>
      </c>
      <c r="E25" s="16">
        <f t="shared" si="6"/>
        <v>211750.16740405635</v>
      </c>
      <c r="F25" s="16">
        <f t="shared" si="7"/>
        <v>243345.33615441411</v>
      </c>
      <c r="G25" s="16">
        <f t="shared" si="8"/>
        <v>260878.42376729485</v>
      </c>
      <c r="H25" s="16">
        <f t="shared" si="9"/>
        <v>279669.83123289037</v>
      </c>
      <c r="I25" s="16">
        <f t="shared" si="10"/>
        <v>299800.92542088655</v>
      </c>
      <c r="J25" s="16">
        <f t="shared" si="11"/>
        <v>321357.61945021414</v>
      </c>
      <c r="K25" s="16">
        <f t="shared" si="12"/>
        <v>344430.58438000025</v>
      </c>
      <c r="L25" s="16">
        <f t="shared" si="13"/>
        <v>369115.46875766857</v>
      </c>
      <c r="M25" s="16">
        <f t="shared" si="14"/>
        <v>423729.85152053536</v>
      </c>
      <c r="N25" s="16">
        <f t="shared" si="15"/>
        <v>486074.36476105434</v>
      </c>
      <c r="O25" s="17">
        <f t="shared" si="3"/>
        <v>49113.39323105388</v>
      </c>
      <c r="P25" s="17">
        <f t="shared" si="1"/>
        <v>35852.77705866933</v>
      </c>
    </row>
    <row r="26" spans="1:21" ht="15.75" thickBot="1" x14ac:dyDescent="0.3">
      <c r="A26" s="1"/>
      <c r="B26" s="15">
        <f t="shared" si="4"/>
        <v>40</v>
      </c>
      <c r="C26" s="15">
        <v>10</v>
      </c>
      <c r="D26" s="16">
        <f t="shared" si="5"/>
        <v>194159.91287008405</v>
      </c>
      <c r="E26" s="16">
        <f t="shared" si="6"/>
        <v>226102.67242617806</v>
      </c>
      <c r="F26" s="16">
        <f t="shared" si="7"/>
        <v>263512.60296213481</v>
      </c>
      <c r="G26" s="16">
        <f t="shared" si="8"/>
        <v>284531.12919333257</v>
      </c>
      <c r="H26" s="16">
        <f t="shared" si="9"/>
        <v>307246.7194191927</v>
      </c>
      <c r="I26" s="16">
        <f t="shared" si="10"/>
        <v>331784.99945455749</v>
      </c>
      <c r="J26" s="16">
        <f t="shared" si="11"/>
        <v>358279.80520073342</v>
      </c>
      <c r="K26" s="16">
        <f t="shared" si="12"/>
        <v>386873.64281800028</v>
      </c>
      <c r="L26" s="16">
        <f t="shared" si="13"/>
        <v>417718.17032101215</v>
      </c>
      <c r="M26" s="16">
        <f t="shared" si="14"/>
        <v>486814.73221820494</v>
      </c>
      <c r="N26" s="16">
        <f t="shared" si="15"/>
        <v>566985.51947521244</v>
      </c>
      <c r="O26" s="17">
        <f t="shared" si="3"/>
        <v>50095.661095674957</v>
      </c>
      <c r="P26" s="17">
        <f t="shared" si="1"/>
        <v>36569.832599842717</v>
      </c>
    </row>
    <row r="27" spans="1:21" ht="15.75" thickBot="1" x14ac:dyDescent="0.3">
      <c r="A27" s="1"/>
      <c r="B27" s="15">
        <f t="shared" si="4"/>
        <v>41</v>
      </c>
      <c r="C27" s="15">
        <v>11</v>
      </c>
      <c r="D27" s="16">
        <f t="shared" si="5"/>
        <v>204101.5119987849</v>
      </c>
      <c r="E27" s="16">
        <f t="shared" si="6"/>
        <v>240885.75259896342</v>
      </c>
      <c r="F27" s="16">
        <f t="shared" si="7"/>
        <v>284688.23311024159</v>
      </c>
      <c r="G27" s="16">
        <f t="shared" si="8"/>
        <v>309602.99694493256</v>
      </c>
      <c r="H27" s="16">
        <f t="shared" si="9"/>
        <v>336753.9897785362</v>
      </c>
      <c r="I27" s="16">
        <f t="shared" si="10"/>
        <v>366327.7994109221</v>
      </c>
      <c r="J27" s="16">
        <f t="shared" si="11"/>
        <v>398524.98766879947</v>
      </c>
      <c r="K27" s="16">
        <f t="shared" si="12"/>
        <v>433561.00709980034</v>
      </c>
      <c r="L27" s="16">
        <f t="shared" si="13"/>
        <v>471667.16905632353</v>
      </c>
      <c r="M27" s="16">
        <f t="shared" si="14"/>
        <v>558100.64740657154</v>
      </c>
      <c r="N27" s="16">
        <f t="shared" si="15"/>
        <v>660033.34739649424</v>
      </c>
      <c r="O27" s="17">
        <f t="shared" si="3"/>
        <v>51097.574317588456</v>
      </c>
      <c r="P27" s="17">
        <f t="shared" si="1"/>
        <v>37301.22925183957</v>
      </c>
    </row>
    <row r="28" spans="1:21" ht="15.75" thickBot="1" x14ac:dyDescent="0.3">
      <c r="A28" s="1"/>
      <c r="B28" s="15">
        <f t="shared" si="4"/>
        <v>42</v>
      </c>
      <c r="C28" s="15">
        <v>12</v>
      </c>
      <c r="D28" s="16">
        <f t="shared" si="5"/>
        <v>214142.52711877276</v>
      </c>
      <c r="E28" s="16">
        <f t="shared" si="6"/>
        <v>256112.32517693233</v>
      </c>
      <c r="F28" s="16">
        <f t="shared" si="7"/>
        <v>306922.64476575371</v>
      </c>
      <c r="G28" s="16">
        <f t="shared" si="8"/>
        <v>336179.17676162854</v>
      </c>
      <c r="H28" s="16">
        <f t="shared" si="9"/>
        <v>368326.76906303375</v>
      </c>
      <c r="I28" s="16">
        <f t="shared" si="10"/>
        <v>403634.02336379589</v>
      </c>
      <c r="J28" s="16">
        <f t="shared" si="11"/>
        <v>442392.23655899143</v>
      </c>
      <c r="K28" s="16">
        <f t="shared" si="12"/>
        <v>484917.1078097804</v>
      </c>
      <c r="L28" s="16">
        <f t="shared" si="13"/>
        <v>531550.55765251908</v>
      </c>
      <c r="M28" s="16">
        <f t="shared" si="14"/>
        <v>638653.73156942578</v>
      </c>
      <c r="N28" s="16">
        <f t="shared" si="15"/>
        <v>767038.34950596828</v>
      </c>
      <c r="O28" s="17">
        <f t="shared" si="3"/>
        <v>52119.525803940225</v>
      </c>
      <c r="P28" s="17">
        <f t="shared" si="1"/>
        <v>38047.253836876363</v>
      </c>
    </row>
    <row r="29" spans="1:21" ht="15.75" thickBot="1" x14ac:dyDescent="0.3">
      <c r="A29" s="1"/>
      <c r="B29" s="15">
        <f t="shared" si="4"/>
        <v>43</v>
      </c>
      <c r="C29" s="15">
        <v>13</v>
      </c>
      <c r="D29" s="16">
        <f t="shared" si="5"/>
        <v>224283.9523899605</v>
      </c>
      <c r="E29" s="16">
        <f t="shared" si="6"/>
        <v>271795.69493224029</v>
      </c>
      <c r="F29" s="16">
        <f t="shared" si="7"/>
        <v>330268.77700404142</v>
      </c>
      <c r="G29" s="16">
        <f t="shared" si="8"/>
        <v>364349.92736732628</v>
      </c>
      <c r="H29" s="16">
        <f t="shared" si="9"/>
        <v>402109.64289744612</v>
      </c>
      <c r="I29" s="16">
        <f t="shared" si="10"/>
        <v>443924.74523289962</v>
      </c>
      <c r="J29" s="16">
        <f t="shared" si="11"/>
        <v>490207.53784930072</v>
      </c>
      <c r="K29" s="16">
        <f t="shared" si="12"/>
        <v>541408.81859075848</v>
      </c>
      <c r="L29" s="16">
        <f t="shared" si="13"/>
        <v>598021.11899429618</v>
      </c>
      <c r="M29" s="16">
        <f t="shared" si="14"/>
        <v>729678.71667345113</v>
      </c>
      <c r="N29" s="16">
        <f t="shared" si="15"/>
        <v>890094.10193186346</v>
      </c>
      <c r="O29" s="17">
        <f t="shared" si="3"/>
        <v>53161.916320019031</v>
      </c>
      <c r="P29" s="17">
        <f t="shared" si="1"/>
        <v>38808.198913613895</v>
      </c>
    </row>
    <row r="30" spans="1:21" ht="15.75" thickBot="1" x14ac:dyDescent="0.3">
      <c r="A30" s="1"/>
      <c r="B30" s="15">
        <f t="shared" si="4"/>
        <v>44</v>
      </c>
      <c r="C30" s="15">
        <v>14</v>
      </c>
      <c r="D30" s="16">
        <f t="shared" si="5"/>
        <v>234526.7919138601</v>
      </c>
      <c r="E30" s="16">
        <f t="shared" si="6"/>
        <v>287949.56578020751</v>
      </c>
      <c r="F30" s="16">
        <f t="shared" si="7"/>
        <v>354782.21585424349</v>
      </c>
      <c r="G30" s="16">
        <f t="shared" si="8"/>
        <v>394210.92300936586</v>
      </c>
      <c r="H30" s="16">
        <f t="shared" si="9"/>
        <v>438257.31790026737</v>
      </c>
      <c r="I30" s="16">
        <f t="shared" si="10"/>
        <v>487438.72485153162</v>
      </c>
      <c r="J30" s="16">
        <f t="shared" si="11"/>
        <v>542326.21625573782</v>
      </c>
      <c r="K30" s="16">
        <f t="shared" si="12"/>
        <v>603549.70044983434</v>
      </c>
      <c r="L30" s="16">
        <f t="shared" si="13"/>
        <v>671803.44208366878</v>
      </c>
      <c r="M30" s="16">
        <f t="shared" si="14"/>
        <v>832536.94984099967</v>
      </c>
      <c r="N30" s="16">
        <f t="shared" si="15"/>
        <v>1031608.217221643</v>
      </c>
      <c r="O30" s="17">
        <f t="shared" si="3"/>
        <v>54225.154646419411</v>
      </c>
      <c r="P30" s="17">
        <f t="shared" si="1"/>
        <v>39584.362891886172</v>
      </c>
    </row>
    <row r="31" spans="1:21" ht="15.75" thickBot="1" x14ac:dyDescent="0.3">
      <c r="A31" s="1"/>
      <c r="B31" s="15">
        <f t="shared" si="4"/>
        <v>45</v>
      </c>
      <c r="C31" s="15">
        <v>15</v>
      </c>
      <c r="D31" s="16">
        <f t="shared" si="5"/>
        <v>244872.0598329987</v>
      </c>
      <c r="E31" s="16">
        <f t="shared" si="6"/>
        <v>304588.05275361374</v>
      </c>
      <c r="F31" s="16">
        <f t="shared" si="7"/>
        <v>380521.32664695568</v>
      </c>
      <c r="G31" s="16">
        <f t="shared" si="8"/>
        <v>425863.5783899278</v>
      </c>
      <c r="H31" s="16">
        <f t="shared" si="9"/>
        <v>476935.33015328611</v>
      </c>
      <c r="I31" s="16">
        <f t="shared" si="10"/>
        <v>534433.82283965417</v>
      </c>
      <c r="J31" s="16">
        <f t="shared" si="11"/>
        <v>599135.57571875432</v>
      </c>
      <c r="K31" s="16">
        <f t="shared" si="12"/>
        <v>671904.67049481778</v>
      </c>
      <c r="L31" s="16">
        <f t="shared" si="13"/>
        <v>753701.82071287243</v>
      </c>
      <c r="M31" s="16">
        <f t="shared" si="14"/>
        <v>948766.75332032959</v>
      </c>
      <c r="N31" s="16">
        <f t="shared" si="15"/>
        <v>1194349.4498048893</v>
      </c>
      <c r="O31" s="17">
        <f t="shared" si="3"/>
        <v>55309.6577393478</v>
      </c>
      <c r="P31" s="17">
        <f t="shared" si="1"/>
        <v>40376.050149723895</v>
      </c>
    </row>
    <row r="32" spans="1:21" ht="15.75" thickBot="1" x14ac:dyDescent="0.3">
      <c r="A32" s="1"/>
      <c r="B32" s="15">
        <f t="shared" si="4"/>
        <v>46</v>
      </c>
      <c r="C32" s="15">
        <v>16</v>
      </c>
      <c r="D32" s="16">
        <f t="shared" si="5"/>
        <v>255320.78043132869</v>
      </c>
      <c r="E32" s="16">
        <f t="shared" si="6"/>
        <v>321725.69433622214</v>
      </c>
      <c r="F32" s="16">
        <f t="shared" si="7"/>
        <v>407547.39297930349</v>
      </c>
      <c r="G32" s="16">
        <f t="shared" si="8"/>
        <v>459415.39309332351</v>
      </c>
      <c r="H32" s="16">
        <f t="shared" si="9"/>
        <v>518320.80326401617</v>
      </c>
      <c r="I32" s="16">
        <f t="shared" si="10"/>
        <v>585188.52866682655</v>
      </c>
      <c r="J32" s="16">
        <f t="shared" si="11"/>
        <v>661057.77753344225</v>
      </c>
      <c r="K32" s="16">
        <f t="shared" si="12"/>
        <v>747095.13754429959</v>
      </c>
      <c r="L32" s="16">
        <f t="shared" si="13"/>
        <v>844609.02099128847</v>
      </c>
      <c r="M32" s="16">
        <f t="shared" si="14"/>
        <v>1080106.4312519724</v>
      </c>
      <c r="N32" s="16">
        <f t="shared" si="15"/>
        <v>1381501.8672756224</v>
      </c>
      <c r="O32" s="17">
        <f t="shared" si="3"/>
        <v>56415.850894134754</v>
      </c>
      <c r="P32" s="17">
        <f t="shared" si="1"/>
        <v>41183.571152718367</v>
      </c>
    </row>
    <row r="33" spans="1:16" ht="15.75" thickBot="1" x14ac:dyDescent="0.3">
      <c r="A33" s="1"/>
      <c r="B33" s="15">
        <f t="shared" si="4"/>
        <v>47</v>
      </c>
      <c r="C33" s="15">
        <v>17</v>
      </c>
      <c r="D33" s="16">
        <f t="shared" si="5"/>
        <v>265873.98823564197</v>
      </c>
      <c r="E33" s="16">
        <f t="shared" si="6"/>
        <v>339377.4651663088</v>
      </c>
      <c r="F33" s="16">
        <f t="shared" si="7"/>
        <v>435924.76262826868</v>
      </c>
      <c r="G33" s="16">
        <f t="shared" si="8"/>
        <v>494980.31667892297</v>
      </c>
      <c r="H33" s="16">
        <f t="shared" si="9"/>
        <v>562603.25949249731</v>
      </c>
      <c r="I33" s="16">
        <f t="shared" si="10"/>
        <v>640003.61096017272</v>
      </c>
      <c r="J33" s="16">
        <f t="shared" si="11"/>
        <v>728552.97751145205</v>
      </c>
      <c r="K33" s="16">
        <f t="shared" si="12"/>
        <v>829804.65129872959</v>
      </c>
      <c r="L33" s="16">
        <f t="shared" si="13"/>
        <v>945516.01330033026</v>
      </c>
      <c r="M33" s="16">
        <f t="shared" si="14"/>
        <v>1228520.2673147288</v>
      </c>
      <c r="N33" s="16">
        <f t="shared" si="15"/>
        <v>1596727.1473669657</v>
      </c>
      <c r="O33" s="17">
        <f t="shared" si="3"/>
        <v>57544.167912017452</v>
      </c>
      <c r="P33" s="17">
        <f t="shared" si="1"/>
        <v>42007.24257577274</v>
      </c>
    </row>
    <row r="34" spans="1:16" ht="15.75" thickBot="1" x14ac:dyDescent="0.3">
      <c r="A34" s="1"/>
      <c r="B34" s="15">
        <f t="shared" si="4"/>
        <v>48</v>
      </c>
      <c r="C34" s="15">
        <v>18</v>
      </c>
      <c r="D34" s="16">
        <f t="shared" si="5"/>
        <v>276532.7281179984</v>
      </c>
      <c r="E34" s="16">
        <f t="shared" si="6"/>
        <v>357558.78912129806</v>
      </c>
      <c r="F34" s="16">
        <f t="shared" si="7"/>
        <v>465721.00075968215</v>
      </c>
      <c r="G34" s="16">
        <f t="shared" si="8"/>
        <v>532679.13567965839</v>
      </c>
      <c r="H34" s="16">
        <f t="shared" si="9"/>
        <v>609985.48765697214</v>
      </c>
      <c r="I34" s="16">
        <f t="shared" si="10"/>
        <v>699203.89983698656</v>
      </c>
      <c r="J34" s="16">
        <f t="shared" si="11"/>
        <v>802122.74548748275</v>
      </c>
      <c r="K34" s="16">
        <f t="shared" si="12"/>
        <v>920785.1164286026</v>
      </c>
      <c r="L34" s="16">
        <f t="shared" si="13"/>
        <v>1057522.7747633667</v>
      </c>
      <c r="M34" s="16">
        <f t="shared" si="14"/>
        <v>1396227.9020656433</v>
      </c>
      <c r="N34" s="16">
        <f t="shared" si="15"/>
        <v>1844236.2194720104</v>
      </c>
      <c r="O34" s="17">
        <f t="shared" si="3"/>
        <v>58695.051270257805</v>
      </c>
      <c r="P34" s="17">
        <f t="shared" si="1"/>
        <v>42847.387427288195</v>
      </c>
    </row>
    <row r="35" spans="1:16" ht="15.75" thickBot="1" x14ac:dyDescent="0.3">
      <c r="A35" s="1"/>
      <c r="B35" s="15">
        <f t="shared" si="4"/>
        <v>49</v>
      </c>
      <c r="C35" s="15">
        <v>19</v>
      </c>
      <c r="D35" s="16">
        <f t="shared" si="5"/>
        <v>287298.05539917841</v>
      </c>
      <c r="E35" s="16">
        <f t="shared" si="6"/>
        <v>376285.55279493699</v>
      </c>
      <c r="F35" s="16">
        <f t="shared" si="7"/>
        <v>497007.05079766631</v>
      </c>
      <c r="G35" s="16">
        <f t="shared" si="8"/>
        <v>572639.88382043794</v>
      </c>
      <c r="H35" s="16">
        <f t="shared" si="9"/>
        <v>660684.47179296019</v>
      </c>
      <c r="I35" s="16">
        <f t="shared" si="10"/>
        <v>763140.21182394552</v>
      </c>
      <c r="J35" s="16">
        <f t="shared" si="11"/>
        <v>882313.79258135625</v>
      </c>
      <c r="K35" s="16">
        <f t="shared" si="12"/>
        <v>1020863.628071463</v>
      </c>
      <c r="L35" s="16">
        <f t="shared" si="13"/>
        <v>1181850.2799873371</v>
      </c>
      <c r="M35" s="16">
        <f t="shared" si="14"/>
        <v>1585737.5293341768</v>
      </c>
      <c r="N35" s="16">
        <f t="shared" si="15"/>
        <v>2128871.6523928116</v>
      </c>
      <c r="O35" s="17">
        <f t="shared" si="3"/>
        <v>59868.952295662959</v>
      </c>
      <c r="P35" s="17">
        <f t="shared" si="1"/>
        <v>43704.335175833956</v>
      </c>
    </row>
    <row r="36" spans="1:16" ht="15.75" thickBot="1" x14ac:dyDescent="0.3">
      <c r="A36" s="1"/>
      <c r="B36" s="15">
        <f t="shared" si="4"/>
        <v>50</v>
      </c>
      <c r="C36" s="15">
        <v>20</v>
      </c>
      <c r="D36" s="16">
        <f t="shared" si="5"/>
        <v>229104.704611594</v>
      </c>
      <c r="E36" s="16">
        <f t="shared" si="6"/>
        <v>326507.78803720884</v>
      </c>
      <c r="F36" s="16">
        <f t="shared" si="7"/>
        <v>460791.07199597341</v>
      </c>
      <c r="G36" s="16">
        <f t="shared" si="8"/>
        <v>545931.9455080881</v>
      </c>
      <c r="H36" s="16">
        <f t="shared" si="9"/>
        <v>645866.05347689125</v>
      </c>
      <c r="I36" s="16">
        <f t="shared" si="10"/>
        <v>763125.09742828505</v>
      </c>
      <c r="J36" s="16">
        <f t="shared" si="11"/>
        <v>900655.70257210219</v>
      </c>
      <c r="K36" s="16">
        <f t="shared" si="12"/>
        <v>1061883.6595370329</v>
      </c>
      <c r="L36" s="16">
        <f t="shared" si="13"/>
        <v>1250787.479444368</v>
      </c>
      <c r="M36" s="16">
        <f t="shared" si="14"/>
        <v>1730817.0768060433</v>
      </c>
      <c r="N36" s="16">
        <f t="shared" si="15"/>
        <v>2387136.0689101568</v>
      </c>
      <c r="O36" s="17">
        <f t="shared" si="3"/>
        <v>61066.331341576217</v>
      </c>
      <c r="P36" s="17">
        <f t="shared" si="1"/>
        <v>44578.421879350637</v>
      </c>
    </row>
    <row r="37" spans="1:16" ht="15.75" thickBot="1" x14ac:dyDescent="0.3">
      <c r="A37" s="1"/>
      <c r="B37" s="15">
        <f t="shared" si="4"/>
        <v>51</v>
      </c>
      <c r="C37" s="15">
        <v>21</v>
      </c>
      <c r="D37" s="16">
        <f t="shared" si="5"/>
        <v>169108.09368930222</v>
      </c>
      <c r="E37" s="16">
        <f t="shared" si="6"/>
        <v>274015.36370991741</v>
      </c>
      <c r="F37" s="16">
        <f t="shared" si="7"/>
        <v>421542.96762736439</v>
      </c>
      <c r="G37" s="16">
        <f t="shared" si="8"/>
        <v>516400.20427016565</v>
      </c>
      <c r="H37" s="16">
        <f t="shared" si="9"/>
        <v>628789.01925186592</v>
      </c>
      <c r="I37" s="16">
        <f t="shared" si="10"/>
        <v>761887.44725414016</v>
      </c>
      <c r="J37" s="16">
        <f t="shared" si="11"/>
        <v>919427.05783518369</v>
      </c>
      <c r="K37" s="16">
        <f t="shared" si="12"/>
        <v>1105784.3675223286</v>
      </c>
      <c r="L37" s="16">
        <f t="shared" si="13"/>
        <v>1326086.4442148409</v>
      </c>
      <c r="M37" s="16">
        <f t="shared" si="14"/>
        <v>1893535.638822421</v>
      </c>
      <c r="N37" s="16">
        <f t="shared" si="15"/>
        <v>2682918.8212782722</v>
      </c>
      <c r="O37" s="17">
        <f t="shared" si="3"/>
        <v>62287.657968407744</v>
      </c>
      <c r="P37" s="17">
        <f t="shared" si="1"/>
        <v>45469.990316937656</v>
      </c>
    </row>
    <row r="38" spans="1:16" ht="15.75" thickBot="1" x14ac:dyDescent="0.3">
      <c r="A38" s="1"/>
      <c r="B38" s="15">
        <f t="shared" si="4"/>
        <v>52</v>
      </c>
      <c r="C38" s="15">
        <v>22</v>
      </c>
      <c r="D38" s="16">
        <f t="shared" si="5"/>
        <v>107265.76349841934</v>
      </c>
      <c r="E38" s="16">
        <f t="shared" si="6"/>
        <v>218702.41349343903</v>
      </c>
      <c r="F38" s="16">
        <f t="shared" si="7"/>
        <v>379086.70488095673</v>
      </c>
      <c r="G38" s="16">
        <f t="shared" si="8"/>
        <v>483850.80539859971</v>
      </c>
      <c r="H38" s="16">
        <f t="shared" si="9"/>
        <v>609270.83947172062</v>
      </c>
      <c r="I38" s="16">
        <f t="shared" si="10"/>
        <v>759305.03190669557</v>
      </c>
      <c r="J38" s="16">
        <f t="shared" si="11"/>
        <v>938642.08191257436</v>
      </c>
      <c r="K38" s="16">
        <f t="shared" si="12"/>
        <v>1152829.3931467857</v>
      </c>
      <c r="L38" s="16">
        <f t="shared" si="13"/>
        <v>1408422.5419506975</v>
      </c>
      <c r="M38" s="16">
        <f t="shared" si="14"/>
        <v>2076161.8607415594</v>
      </c>
      <c r="N38" s="16">
        <f t="shared" si="15"/>
        <v>3021823.2333422368</v>
      </c>
      <c r="O38" s="17">
        <f t="shared" si="3"/>
        <v>63533.4111277759</v>
      </c>
      <c r="P38" s="17">
        <f t="shared" si="1"/>
        <v>46379.390123276404</v>
      </c>
    </row>
    <row r="39" spans="1:16" ht="15.75" thickBot="1" x14ac:dyDescent="0.3">
      <c r="A39" s="1"/>
      <c r="B39" s="15">
        <f t="shared" si="4"/>
        <v>53</v>
      </c>
      <c r="C39" s="15">
        <v>23</v>
      </c>
      <c r="D39" s="16">
        <f t="shared" si="5"/>
        <v>43534.341783072116</v>
      </c>
      <c r="E39" s="16">
        <f t="shared" si="6"/>
        <v>160459.4065479108</v>
      </c>
      <c r="F39" s="16">
        <f t="shared" si="7"/>
        <v>333236.96077467315</v>
      </c>
      <c r="G39" s="16">
        <f t="shared" si="8"/>
        <v>448077.7743721843</v>
      </c>
      <c r="H39" s="16">
        <f t="shared" si="9"/>
        <v>587115.71888440964</v>
      </c>
      <c r="I39" s="16">
        <f t="shared" si="10"/>
        <v>755245.35510889988</v>
      </c>
      <c r="J39" s="16">
        <f t="shared" si="11"/>
        <v>958315.78993437462</v>
      </c>
      <c r="K39" s="16">
        <f t="shared" si="12"/>
        <v>1203308.2531111331</v>
      </c>
      <c r="L39" s="16">
        <f t="shared" si="13"/>
        <v>1498544.942214943</v>
      </c>
      <c r="M39" s="16">
        <f t="shared" si="14"/>
        <v>2281258.8232876305</v>
      </c>
      <c r="N39" s="16">
        <f t="shared" si="15"/>
        <v>3410292.6389932409</v>
      </c>
      <c r="O39" s="17">
        <f t="shared" si="3"/>
        <v>64804.07935033142</v>
      </c>
      <c r="P39" s="17">
        <f t="shared" si="1"/>
        <v>47306.977925741936</v>
      </c>
    </row>
    <row r="40" spans="1:16" ht="15.75" thickBot="1" x14ac:dyDescent="0.3">
      <c r="A40" s="1"/>
      <c r="B40" s="15">
        <f t="shared" si="4"/>
        <v>54</v>
      </c>
      <c r="C40" s="15">
        <v>24</v>
      </c>
      <c r="D40" s="16">
        <f t="shared" si="5"/>
        <v>0</v>
      </c>
      <c r="E40" s="16">
        <f t="shared" si="6"/>
        <v>99173.027807010076</v>
      </c>
      <c r="F40" s="16">
        <f t="shared" si="7"/>
        <v>283798.64787606872</v>
      </c>
      <c r="G40" s="16">
        <f t="shared" si="8"/>
        <v>408862.27989717736</v>
      </c>
      <c r="H40" s="16">
        <f t="shared" si="9"/>
        <v>562113.65826898033</v>
      </c>
      <c r="I40" s="16">
        <f t="shared" si="10"/>
        <v>749564.82258027396</v>
      </c>
      <c r="J40" s="16">
        <f t="shared" si="11"/>
        <v>978464.05009113043</v>
      </c>
      <c r="K40" s="16">
        <f t="shared" si="12"/>
        <v>1257538.9174849084</v>
      </c>
      <c r="L40" s="16">
        <f t="shared" si="13"/>
        <v>1597284.7249212489</v>
      </c>
      <c r="M40" s="16">
        <f t="shared" si="14"/>
        <v>2511722.3093776843</v>
      </c>
      <c r="N40" s="16">
        <f t="shared" si="15"/>
        <v>3855736.3739048885</v>
      </c>
      <c r="O40" s="17">
        <f t="shared" si="3"/>
        <v>66100.160937338049</v>
      </c>
      <c r="P40" s="17">
        <f t="shared" si="1"/>
        <v>48253.117484256778</v>
      </c>
    </row>
    <row r="41" spans="1:16" ht="15.75" thickBot="1" x14ac:dyDescent="0.3">
      <c r="A41" s="1"/>
      <c r="B41" s="15">
        <f t="shared" si="4"/>
        <v>55</v>
      </c>
      <c r="C41" s="15">
        <v>25</v>
      </c>
      <c r="D41" s="16">
        <f t="shared" si="5"/>
        <v>0</v>
      </c>
      <c r="E41" s="16">
        <f t="shared" si="6"/>
        <v>34726.054485135566</v>
      </c>
      <c r="F41" s="16">
        <f t="shared" si="7"/>
        <v>230566.41611378733</v>
      </c>
      <c r="G41" s="16">
        <f t="shared" si="8"/>
        <v>365971.85253492318</v>
      </c>
      <c r="H41" s="16">
        <f t="shared" si="9"/>
        <v>534039.45019172423</v>
      </c>
      <c r="I41" s="16">
        <f t="shared" si="10"/>
        <v>742107.84423061111</v>
      </c>
      <c r="J41" s="16">
        <f t="shared" si="11"/>
        <v>999103.6504432474</v>
      </c>
      <c r="K41" s="16">
        <f t="shared" si="12"/>
        <v>1315870.6450773145</v>
      </c>
      <c r="L41" s="16">
        <f t="shared" si="13"/>
        <v>1705563.8805065015</v>
      </c>
      <c r="M41" s="16">
        <f t="shared" si="14"/>
        <v>2770824.045440698</v>
      </c>
      <c r="N41" s="16">
        <f t="shared" si="15"/>
        <v>4366674.6658345368</v>
      </c>
      <c r="O41" s="17">
        <f t="shared" si="3"/>
        <v>67422.164156084807</v>
      </c>
      <c r="P41" s="17">
        <f t="shared" si="1"/>
        <v>49218.179833941911</v>
      </c>
    </row>
    <row r="42" spans="1:16" ht="15.75" thickBot="1" x14ac:dyDescent="0.3">
      <c r="A42" s="1"/>
      <c r="B42" s="15">
        <f t="shared" si="4"/>
        <v>56</v>
      </c>
      <c r="C42" s="15">
        <v>26</v>
      </c>
      <c r="D42" s="16">
        <f t="shared" si="5"/>
        <v>0</v>
      </c>
      <c r="E42" s="16">
        <f t="shared" si="6"/>
        <v>0</v>
      </c>
      <c r="F42" s="16">
        <f t="shared" si="7"/>
        <v>173324.1294802702</v>
      </c>
      <c r="G42" s="16">
        <f t="shared" si="8"/>
        <v>319159.55624781206</v>
      </c>
      <c r="H42" s="16">
        <f t="shared" si="9"/>
        <v>502651.60426593845</v>
      </c>
      <c r="I42" s="16">
        <f t="shared" si="10"/>
        <v>732705.86432985356</v>
      </c>
      <c r="J42" s="16">
        <f t="shared" si="11"/>
        <v>1020252.3715439334</v>
      </c>
      <c r="K42" s="16">
        <f t="shared" si="12"/>
        <v>1378687.1021458395</v>
      </c>
      <c r="L42" s="16">
        <f t="shared" si="13"/>
        <v>1824405.2999230104</v>
      </c>
      <c r="M42" s="16">
        <f t="shared" si="14"/>
        <v>3062260.5639087819</v>
      </c>
      <c r="N42" s="16">
        <f t="shared" si="15"/>
        <v>4952905.2582705095</v>
      </c>
      <c r="O42" s="17">
        <f t="shared" si="3"/>
        <v>68770.607439206506</v>
      </c>
      <c r="P42" s="17">
        <f t="shared" si="1"/>
        <v>50202.543430620746</v>
      </c>
    </row>
    <row r="43" spans="1:16" ht="15.75" thickBot="1" x14ac:dyDescent="0.3">
      <c r="A43" s="1"/>
      <c r="B43" s="15">
        <f t="shared" si="4"/>
        <v>57</v>
      </c>
      <c r="C43" s="15">
        <v>27</v>
      </c>
      <c r="D43" s="16">
        <f t="shared" si="5"/>
        <v>0</v>
      </c>
      <c r="E43" s="16">
        <f t="shared" si="6"/>
        <v>0</v>
      </c>
      <c r="F43" s="16">
        <f t="shared" si="7"/>
        <v>111844.31636629307</v>
      </c>
      <c r="G43" s="16">
        <f t="shared" si="8"/>
        <v>268163.11003469012</v>
      </c>
      <c r="H43" s="16">
        <f t="shared" si="9"/>
        <v>467691.19697656349</v>
      </c>
      <c r="I43" s="16">
        <f t="shared" si="10"/>
        <v>721176.31388825132</v>
      </c>
      <c r="J43" s="16">
        <f t="shared" si="11"/>
        <v>1041929.065394897</v>
      </c>
      <c r="K43" s="16">
        <f t="shared" si="12"/>
        <v>1446409.792772433</v>
      </c>
      <c r="L43" s="16">
        <f t="shared" si="13"/>
        <v>1954943.8633265512</v>
      </c>
      <c r="M43" s="16">
        <f t="shared" si="14"/>
        <v>3390208.4176289323</v>
      </c>
      <c r="N43" s="16">
        <f t="shared" si="15"/>
        <v>5625695.027423095</v>
      </c>
      <c r="O43" s="17">
        <f t="shared" si="3"/>
        <v>70146.019587990639</v>
      </c>
      <c r="P43" s="17">
        <f t="shared" si="1"/>
        <v>51206.594299233162</v>
      </c>
    </row>
    <row r="44" spans="1:16" ht="15.75" thickBot="1" x14ac:dyDescent="0.3">
      <c r="A44" s="1"/>
      <c r="B44" s="15">
        <f t="shared" si="4"/>
        <v>58</v>
      </c>
      <c r="C44" s="15">
        <v>28</v>
      </c>
      <c r="D44" s="16">
        <f t="shared" si="5"/>
        <v>0</v>
      </c>
      <c r="E44" s="16">
        <f t="shared" si="6"/>
        <v>0</v>
      </c>
      <c r="F44" s="16">
        <f t="shared" si="7"/>
        <v>45887.592204857268</v>
      </c>
      <c r="G44" s="16">
        <f t="shared" si="8"/>
        <v>212703.9566570211</v>
      </c>
      <c r="H44" s="16">
        <f t="shared" si="9"/>
        <v>428880.64078517247</v>
      </c>
      <c r="I44" s="16">
        <f t="shared" si="10"/>
        <v>707321.47901956108</v>
      </c>
      <c r="J44" s="16">
        <f t="shared" si="11"/>
        <v>1064153.7413006874</v>
      </c>
      <c r="K44" s="16">
        <f t="shared" si="12"/>
        <v>1519501.832069926</v>
      </c>
      <c r="L44" s="16">
        <f t="shared" si="13"/>
        <v>2098438.7483127215</v>
      </c>
      <c r="M44" s="16">
        <f t="shared" si="14"/>
        <v>3759386.5719409427</v>
      </c>
      <c r="N44" s="16">
        <f t="shared" si="15"/>
        <v>6398000.341556808</v>
      </c>
      <c r="O44" s="17">
        <f t="shared" si="3"/>
        <v>71548.939979750459</v>
      </c>
      <c r="P44" s="17">
        <f t="shared" si="1"/>
        <v>52230.726185217834</v>
      </c>
    </row>
    <row r="45" spans="1:16" ht="15.75" thickBot="1" x14ac:dyDescent="0.3">
      <c r="A45" s="1"/>
      <c r="B45" s="15">
        <f t="shared" si="4"/>
        <v>59</v>
      </c>
      <c r="C45" s="15">
        <v>29</v>
      </c>
      <c r="D45" s="16">
        <f t="shared" si="5"/>
        <v>0</v>
      </c>
      <c r="E45" s="16">
        <f t="shared" si="6"/>
        <v>0</v>
      </c>
      <c r="F45" s="16">
        <f t="shared" si="7"/>
        <v>0</v>
      </c>
      <c r="G45" s="16">
        <f t="shared" si="8"/>
        <v>152486.27527709689</v>
      </c>
      <c r="H45" s="16">
        <f t="shared" si="9"/>
        <v>385922.36686078913</v>
      </c>
      <c r="I45" s="16">
        <f t="shared" si="10"/>
        <v>690927.27856178058</v>
      </c>
      <c r="J45" s="16">
        <f t="shared" si="11"/>
        <v>1086947.6592384039</v>
      </c>
      <c r="K45" s="16">
        <f t="shared" si="12"/>
        <v>1598472.0964975732</v>
      </c>
      <c r="L45" s="16">
        <f t="shared" si="13"/>
        <v>2256287.0918477755</v>
      </c>
      <c r="M45" s="16">
        <f t="shared" si="14"/>
        <v>4175126.9075139188</v>
      </c>
      <c r="N45" s="16">
        <f t="shared" si="15"/>
        <v>7284720.4740109835</v>
      </c>
      <c r="O45" s="17">
        <f t="shared" si="3"/>
        <v>72979.918779345477</v>
      </c>
      <c r="P45" s="17">
        <f t="shared" si="1"/>
        <v>53275.340708922195</v>
      </c>
    </row>
    <row r="46" spans="1:16" ht="15.75" thickBot="1" x14ac:dyDescent="0.3">
      <c r="A46" s="1"/>
      <c r="B46" s="15">
        <f t="shared" si="4"/>
        <v>60</v>
      </c>
      <c r="C46" s="15">
        <v>30</v>
      </c>
      <c r="D46" s="16">
        <f t="shared" si="5"/>
        <v>0</v>
      </c>
      <c r="E46" s="16">
        <f t="shared" si="6"/>
        <v>0</v>
      </c>
      <c r="F46" s="16">
        <f t="shared" si="7"/>
        <v>0</v>
      </c>
      <c r="G46" s="16">
        <f t="shared" si="8"/>
        <v>87195.934638790335</v>
      </c>
      <c r="H46" s="16">
        <f t="shared" si="9"/>
        <v>338497.415386112</v>
      </c>
      <c r="I46" s="16">
        <f t="shared" si="10"/>
        <v>671761.94369179069</v>
      </c>
      <c r="J46" s="16">
        <f t="shared" si="11"/>
        <v>1110333.4314149278</v>
      </c>
      <c r="K46" s="16">
        <f t="shared" si="12"/>
        <v>1683879.7889923982</v>
      </c>
      <c r="L46" s="16">
        <f t="shared" si="13"/>
        <v>2430039.1547960984</v>
      </c>
      <c r="M46" s="16">
        <f t="shared" si="14"/>
        <v>4643453.8883357961</v>
      </c>
      <c r="N46" s="16">
        <f t="shared" si="15"/>
        <v>8302989.0279576983</v>
      </c>
      <c r="O46" s="17">
        <f t="shared" si="3"/>
        <v>74439.517154932386</v>
      </c>
      <c r="P46" s="17">
        <f t="shared" si="1"/>
        <v>54340.847523100638</v>
      </c>
    </row>
    <row r="47" spans="1:16" ht="15.75" thickBot="1" x14ac:dyDescent="0.3">
      <c r="A47" s="1"/>
      <c r="B47" s="15">
        <f t="shared" si="4"/>
        <v>61</v>
      </c>
      <c r="C47" s="15">
        <v>31</v>
      </c>
      <c r="D47" s="16">
        <f t="shared" si="5"/>
        <v>0</v>
      </c>
      <c r="E47" s="16">
        <f t="shared" si="6"/>
        <v>0</v>
      </c>
      <c r="F47" s="16">
        <f t="shared" si="7"/>
        <v>0</v>
      </c>
      <c r="G47" s="16">
        <f t="shared" si="8"/>
        <v>16499.383219086725</v>
      </c>
      <c r="H47" s="16">
        <f t="shared" si="9"/>
        <v>286263.92696510884</v>
      </c>
      <c r="I47" s="16">
        <f t="shared" si="10"/>
        <v>649574.59168910293</v>
      </c>
      <c r="J47" s="16">
        <f t="shared" si="11"/>
        <v>1134335.1327442403</v>
      </c>
      <c r="K47" s="16">
        <f t="shared" si="12"/>
        <v>1776339.4603936072</v>
      </c>
      <c r="L47" s="16">
        <f t="shared" si="13"/>
        <v>2621415.1543256384</v>
      </c>
      <c r="M47" s="16">
        <f t="shared" si="14"/>
        <v>5171174.5863214182</v>
      </c>
      <c r="N47" s="16">
        <f t="shared" si="15"/>
        <v>9472509.0746533219</v>
      </c>
      <c r="O47" s="17">
        <f t="shared" si="3"/>
        <v>75928.307498031034</v>
      </c>
      <c r="P47" s="17">
        <f t="shared" si="1"/>
        <v>55427.664473562654</v>
      </c>
    </row>
    <row r="48" spans="1:16" ht="15.75" thickBot="1" x14ac:dyDescent="0.3">
      <c r="A48" s="1"/>
      <c r="B48" s="15">
        <f t="shared" si="4"/>
        <v>62</v>
      </c>
      <c r="C48" s="15">
        <v>32</v>
      </c>
      <c r="D48" s="16">
        <f t="shared" si="5"/>
        <v>0</v>
      </c>
      <c r="E48" s="16">
        <f t="shared" si="6"/>
        <v>0</v>
      </c>
      <c r="F48" s="16">
        <f t="shared" si="7"/>
        <v>0</v>
      </c>
      <c r="G48" s="16">
        <f t="shared" si="8"/>
        <v>0</v>
      </c>
      <c r="H48" s="16">
        <f t="shared" si="9"/>
        <v>228855.5282046748</v>
      </c>
      <c r="I48" s="16">
        <f t="shared" si="10"/>
        <v>624093.68537623947</v>
      </c>
      <c r="J48" s="16">
        <f t="shared" si="11"/>
        <v>1158978.4210432305</v>
      </c>
      <c r="K48" s="16">
        <f t="shared" si="12"/>
        <v>1876526.5327849765</v>
      </c>
      <c r="L48" s="16">
        <f t="shared" si="13"/>
        <v>2832323.9476534673</v>
      </c>
      <c r="M48" s="16">
        <f t="shared" si="14"/>
        <v>5765980.4088952104</v>
      </c>
      <c r="N48" s="16">
        <f t="shared" si="15"/>
        <v>10815938.562203327</v>
      </c>
      <c r="O48" s="17">
        <f t="shared" si="3"/>
        <v>77446.873647991655</v>
      </c>
      <c r="P48" s="17">
        <f t="shared" si="1"/>
        <v>56536.217763033907</v>
      </c>
    </row>
    <row r="49" spans="1:16" ht="15.75" thickBot="1" x14ac:dyDescent="0.3">
      <c r="A49" s="1"/>
      <c r="B49" s="15">
        <f t="shared" si="4"/>
        <v>63</v>
      </c>
      <c r="C49" s="15">
        <v>33</v>
      </c>
      <c r="D49" s="16">
        <f t="shared" si="5"/>
        <v>0</v>
      </c>
      <c r="E49" s="16">
        <f t="shared" si="6"/>
        <v>0</v>
      </c>
      <c r="F49" s="16">
        <f t="shared" si="7"/>
        <v>0</v>
      </c>
      <c r="G49" s="16">
        <f t="shared" si="8"/>
        <v>0</v>
      </c>
      <c r="H49" s="16">
        <f t="shared" si="9"/>
        <v>165879.60405805055</v>
      </c>
      <c r="I49" s="16">
        <f t="shared" si="10"/>
        <v>595025.36908538709</v>
      </c>
      <c r="J49" s="16">
        <f t="shared" si="11"/>
        <v>1184290.6678161698</v>
      </c>
      <c r="K49" s="16">
        <f t="shared" si="12"/>
        <v>1985183.3749425227</v>
      </c>
      <c r="L49" s="16">
        <f t="shared" si="13"/>
        <v>3064883.7707743975</v>
      </c>
      <c r="M49" s="16">
        <f t="shared" si="14"/>
        <v>6436562.050930636</v>
      </c>
      <c r="N49" s="16">
        <f t="shared" si="15"/>
        <v>12359333.535412874</v>
      </c>
      <c r="O49" s="17">
        <f t="shared" si="3"/>
        <v>78995.81112095149</v>
      </c>
      <c r="P49" s="17">
        <f t="shared" ref="P49:P80" si="16">O49*(1-$G$9)</f>
        <v>57666.942118294588</v>
      </c>
    </row>
    <row r="50" spans="1:16" ht="15.75" thickBot="1" x14ac:dyDescent="0.3">
      <c r="A50" s="1"/>
      <c r="B50" s="15">
        <f t="shared" si="4"/>
        <v>64</v>
      </c>
      <c r="C50" s="15">
        <v>34</v>
      </c>
      <c r="D50" s="16">
        <f t="shared" si="5"/>
        <v>0</v>
      </c>
      <c r="E50" s="16">
        <f t="shared" si="6"/>
        <v>0</v>
      </c>
      <c r="F50" s="16">
        <f t="shared" si="7"/>
        <v>0</v>
      </c>
      <c r="G50" s="16">
        <f t="shared" si="8"/>
        <v>0</v>
      </c>
      <c r="H50" s="16">
        <f t="shared" si="9"/>
        <v>96915.448998743581</v>
      </c>
      <c r="I50" s="16">
        <f t="shared" si="10"/>
        <v>562051.67126884754</v>
      </c>
      <c r="J50" s="16">
        <f t="shared" si="11"/>
        <v>1210301.1005762548</v>
      </c>
      <c r="K50" s="16">
        <f t="shared" si="12"/>
        <v>2103125.9850934045</v>
      </c>
      <c r="L50" s="16">
        <f t="shared" si="13"/>
        <v>3321445.2582162111</v>
      </c>
      <c r="M50" s="16">
        <f t="shared" si="14"/>
        <v>7192739.390208248</v>
      </c>
      <c r="N50" s="16">
        <f t="shared" si="15"/>
        <v>14132657.838381434</v>
      </c>
      <c r="O50" s="17">
        <f t="shared" ref="O50:O81" si="17">O49*(1+$G$8)</f>
        <v>80575.727343370527</v>
      </c>
      <c r="P50" s="17">
        <f t="shared" si="16"/>
        <v>58820.280960660486</v>
      </c>
    </row>
    <row r="51" spans="1:16" ht="15.75" thickBot="1" x14ac:dyDescent="0.3">
      <c r="A51" s="1"/>
      <c r="B51" s="15">
        <f t="shared" si="4"/>
        <v>65</v>
      </c>
      <c r="C51" s="15">
        <v>35</v>
      </c>
      <c r="D51" s="16">
        <f t="shared" si="5"/>
        <v>0</v>
      </c>
      <c r="E51" s="16">
        <f t="shared" si="6"/>
        <v>0</v>
      </c>
      <c r="F51" s="16">
        <f t="shared" si="7"/>
        <v>0</v>
      </c>
      <c r="G51" s="16">
        <f t="shared" si="8"/>
        <v>0</v>
      </c>
      <c r="H51" s="16">
        <f t="shared" si="9"/>
        <v>21512.288538417692</v>
      </c>
      <c r="I51" s="16">
        <f t="shared" si="10"/>
        <v>524828.56308011746</v>
      </c>
      <c r="J51" s="16">
        <f t="shared" si="11"/>
        <v>1237040.9577378798</v>
      </c>
      <c r="K51" s="16">
        <f t="shared" si="12"/>
        <v>2231251.341712507</v>
      </c>
      <c r="L51" s="16">
        <f t="shared" si="13"/>
        <v>3604616.9947297564</v>
      </c>
      <c r="M51" s="16">
        <f t="shared" si="14"/>
        <v>8045608.2690450819</v>
      </c>
      <c r="N51" s="16">
        <f t="shared" si="15"/>
        <v>16170369.27224841</v>
      </c>
      <c r="O51" s="17">
        <f t="shared" si="17"/>
        <v>82187.241890237943</v>
      </c>
      <c r="P51" s="17">
        <f t="shared" si="16"/>
        <v>59996.686579873698</v>
      </c>
    </row>
    <row r="52" spans="1:16" ht="15.75" thickBot="1" x14ac:dyDescent="0.3">
      <c r="A52" s="1"/>
      <c r="B52" s="15">
        <f t="shared" si="4"/>
        <v>66</v>
      </c>
      <c r="C52" s="15">
        <v>36</v>
      </c>
      <c r="D52" s="16">
        <f t="shared" si="5"/>
        <v>0</v>
      </c>
      <c r="E52" s="16">
        <f t="shared" si="6"/>
        <v>0</v>
      </c>
      <c r="F52" s="16">
        <f t="shared" si="7"/>
        <v>0</v>
      </c>
      <c r="G52" s="16">
        <f t="shared" si="8"/>
        <v>0</v>
      </c>
      <c r="H52" s="16">
        <f t="shared" si="9"/>
        <v>0</v>
      </c>
      <c r="I52" s="16">
        <f t="shared" si="10"/>
        <v>482983.86139848421</v>
      </c>
      <c r="J52" s="16">
        <f t="shared" si="11"/>
        <v>1264543.6572062466</v>
      </c>
      <c r="K52" s="16">
        <f t="shared" si="12"/>
        <v>2370545.4891557149</v>
      </c>
      <c r="L52" s="16">
        <f t="shared" si="13"/>
        <v>3917293.8774219872</v>
      </c>
      <c r="M52" s="16">
        <f t="shared" si="14"/>
        <v>9007706.3572928999</v>
      </c>
      <c r="N52" s="16">
        <f t="shared" si="15"/>
        <v>18512093.676357627</v>
      </c>
      <c r="O52" s="17">
        <f t="shared" si="17"/>
        <v>83830.986728042699</v>
      </c>
      <c r="P52" s="17">
        <f t="shared" si="16"/>
        <v>61196.620311471168</v>
      </c>
    </row>
    <row r="53" spans="1:16" ht="15.75" thickBot="1" x14ac:dyDescent="0.3">
      <c r="A53" s="1"/>
      <c r="B53" s="15">
        <f t="shared" si="4"/>
        <v>67</v>
      </c>
      <c r="C53" s="15">
        <v>37</v>
      </c>
      <c r="D53" s="16">
        <f t="shared" si="5"/>
        <v>0</v>
      </c>
      <c r="E53" s="16">
        <f t="shared" si="6"/>
        <v>0</v>
      </c>
      <c r="F53" s="16">
        <f t="shared" si="7"/>
        <v>0</v>
      </c>
      <c r="G53" s="16">
        <f t="shared" si="8"/>
        <v>0</v>
      </c>
      <c r="H53" s="16">
        <f t="shared" si="9"/>
        <v>0</v>
      </c>
      <c r="I53" s="16">
        <f t="shared" si="10"/>
        <v>436114.96384775941</v>
      </c>
      <c r="J53" s="16">
        <f t="shared" si="11"/>
        <v>1292844.9798922054</v>
      </c>
      <c r="K53" s="16">
        <f t="shared" si="12"/>
        <v>2522092.431608683</v>
      </c>
      <c r="L53" s="16">
        <f t="shared" si="13"/>
        <v>4262688.5974758025</v>
      </c>
      <c r="M53" s="16">
        <f t="shared" si="14"/>
        <v>10093200.577278372</v>
      </c>
      <c r="N53" s="16">
        <f t="shared" si="15"/>
        <v>21203400.121348664</v>
      </c>
      <c r="O53" s="17">
        <f t="shared" si="17"/>
        <v>85507.606462603551</v>
      </c>
      <c r="P53" s="17">
        <f t="shared" si="16"/>
        <v>62420.552717700593</v>
      </c>
    </row>
    <row r="54" spans="1:16" ht="15.75" thickBot="1" x14ac:dyDescent="0.3">
      <c r="A54" s="1"/>
      <c r="B54" s="15">
        <f t="shared" si="4"/>
        <v>68</v>
      </c>
      <c r="C54" s="15">
        <v>38</v>
      </c>
      <c r="D54" s="16">
        <f t="shared" si="5"/>
        <v>0</v>
      </c>
      <c r="E54" s="16">
        <f t="shared" si="6"/>
        <v>0</v>
      </c>
      <c r="F54" s="16">
        <f t="shared" si="7"/>
        <v>0</v>
      </c>
      <c r="G54" s="16">
        <f t="shared" si="8"/>
        <v>0</v>
      </c>
      <c r="H54" s="16">
        <f t="shared" si="9"/>
        <v>0</v>
      </c>
      <c r="I54" s="16">
        <f t="shared" si="10"/>
        <v>383786.40236372454</v>
      </c>
      <c r="J54" s="16">
        <f t="shared" si="11"/>
        <v>1321983.2694906483</v>
      </c>
      <c r="K54" s="16">
        <f t="shared" si="12"/>
        <v>2687083.9161776961</v>
      </c>
      <c r="L54" s="16">
        <f t="shared" si="13"/>
        <v>4644366.5846062852</v>
      </c>
      <c r="M54" s="16">
        <f t="shared" si="14"/>
        <v>11318098.893732704</v>
      </c>
      <c r="N54" s="16">
        <f t="shared" si="15"/>
        <v>24296692.380959105</v>
      </c>
      <c r="O54" s="17">
        <f t="shared" si="17"/>
        <v>87217.758591855629</v>
      </c>
      <c r="P54" s="17">
        <f t="shared" si="16"/>
        <v>63668.963772054609</v>
      </c>
    </row>
    <row r="55" spans="1:16" ht="15.75" thickBot="1" x14ac:dyDescent="0.3">
      <c r="A55" s="1"/>
      <c r="B55" s="15">
        <f t="shared" si="4"/>
        <v>69</v>
      </c>
      <c r="C55" s="15">
        <v>39</v>
      </c>
      <c r="D55" s="16">
        <f t="shared" si="5"/>
        <v>0</v>
      </c>
      <c r="E55" s="16">
        <f t="shared" si="6"/>
        <v>0</v>
      </c>
      <c r="F55" s="16">
        <f t="shared" si="7"/>
        <v>0</v>
      </c>
      <c r="G55" s="16">
        <f t="shared" si="8"/>
        <v>0</v>
      </c>
      <c r="H55" s="16">
        <f t="shared" si="9"/>
        <v>0</v>
      </c>
      <c r="I55" s="16">
        <f t="shared" si="10"/>
        <v>325527.20078912983</v>
      </c>
      <c r="J55" s="16">
        <f t="shared" si="11"/>
        <v>1351999.6499811138</v>
      </c>
      <c r="K55" s="16">
        <f t="shared" si="12"/>
        <v>2866830.1940317731</v>
      </c>
      <c r="L55" s="16">
        <f t="shared" si="13"/>
        <v>5066284.7951492844</v>
      </c>
      <c r="M55" s="16">
        <f t="shared" si="14"/>
        <v>12700489.636154262</v>
      </c>
      <c r="N55" s="16">
        <f t="shared" si="15"/>
        <v>27852234.124339275</v>
      </c>
      <c r="O55" s="17">
        <f t="shared" si="17"/>
        <v>88962.113763692745</v>
      </c>
      <c r="P55" s="17">
        <f t="shared" si="16"/>
        <v>64942.343047495706</v>
      </c>
    </row>
    <row r="56" spans="1:16" ht="15.75" thickBot="1" x14ac:dyDescent="0.3">
      <c r="A56" s="1"/>
      <c r="B56" s="15">
        <f t="shared" si="4"/>
        <v>70</v>
      </c>
      <c r="C56" s="15">
        <v>40</v>
      </c>
      <c r="D56" s="16">
        <f t="shared" si="5"/>
        <v>0</v>
      </c>
      <c r="E56" s="16">
        <f t="shared" si="6"/>
        <v>0</v>
      </c>
      <c r="F56" s="16">
        <f t="shared" si="7"/>
        <v>0</v>
      </c>
      <c r="G56" s="16">
        <f t="shared" si="8"/>
        <v>0</v>
      </c>
      <c r="H56" s="16">
        <f t="shared" si="9"/>
        <v>0</v>
      </c>
      <c r="I56" s="16">
        <f t="shared" si="10"/>
        <v>260828.02081329367</v>
      </c>
      <c r="J56" s="16">
        <f t="shared" si="11"/>
        <v>1382938.2624404475</v>
      </c>
      <c r="K56" s="16">
        <f t="shared" si="12"/>
        <v>3062771.8573959842</v>
      </c>
      <c r="L56" s="16">
        <f t="shared" si="13"/>
        <v>5532834.76657674</v>
      </c>
      <c r="M56" s="16">
        <f t="shared" si="14"/>
        <v>14260811.932815349</v>
      </c>
      <c r="N56" s="16">
        <f t="shared" si="15"/>
        <v>31939327.886951197</v>
      </c>
      <c r="O56" s="17">
        <f t="shared" si="17"/>
        <v>90741.356038966594</v>
      </c>
      <c r="P56" s="17">
        <f t="shared" si="16"/>
        <v>66241.189908445609</v>
      </c>
    </row>
    <row r="57" spans="1:16" ht="15.75" thickBot="1" x14ac:dyDescent="0.3">
      <c r="A57" s="1"/>
      <c r="B57" s="15">
        <f t="shared" si="4"/>
        <v>71</v>
      </c>
      <c r="C57" s="15">
        <v>41</v>
      </c>
      <c r="D57" s="16">
        <f t="shared" si="5"/>
        <v>0</v>
      </c>
      <c r="E57" s="16">
        <f t="shared" si="6"/>
        <v>0</v>
      </c>
      <c r="F57" s="16">
        <f t="shared" si="7"/>
        <v>0</v>
      </c>
      <c r="G57" s="16">
        <f t="shared" si="8"/>
        <v>0</v>
      </c>
      <c r="H57" s="16">
        <f t="shared" si="9"/>
        <v>0</v>
      </c>
      <c r="I57" s="16">
        <f t="shared" si="10"/>
        <v>189138.07931861124</v>
      </c>
      <c r="J57" s="16">
        <f t="shared" si="11"/>
        <v>1414846.5229003418</v>
      </c>
      <c r="K57" s="16">
        <f t="shared" si="12"/>
        <v>3276492.8599758372</v>
      </c>
      <c r="L57" s="16">
        <f t="shared" si="13"/>
        <v>6048890.4077404356</v>
      </c>
      <c r="M57" s="16">
        <f t="shared" si="14"/>
        <v>16022161.300921597</v>
      </c>
      <c r="N57" s="16">
        <f t="shared" si="15"/>
        <v>36637670.88683413</v>
      </c>
      <c r="O57" s="17">
        <f t="shared" si="17"/>
        <v>92556.183159745924</v>
      </c>
      <c r="P57" s="17">
        <f t="shared" si="16"/>
        <v>67566.013706614525</v>
      </c>
    </row>
    <row r="58" spans="1:16" ht="15.75" thickBot="1" x14ac:dyDescent="0.3">
      <c r="A58" s="1"/>
      <c r="B58" s="15">
        <f t="shared" si="4"/>
        <v>72</v>
      </c>
      <c r="C58" s="15">
        <v>42</v>
      </c>
      <c r="D58" s="16">
        <f t="shared" si="5"/>
        <v>0</v>
      </c>
      <c r="E58" s="16">
        <f t="shared" si="6"/>
        <v>0</v>
      </c>
      <c r="F58" s="16">
        <f t="shared" si="7"/>
        <v>0</v>
      </c>
      <c r="G58" s="16">
        <f t="shared" si="8"/>
        <v>0</v>
      </c>
      <c r="H58" s="16">
        <f t="shared" si="9"/>
        <v>0</v>
      </c>
      <c r="I58" s="16">
        <f t="shared" si="10"/>
        <v>109861.81884115933</v>
      </c>
      <c r="J58" s="16">
        <f t="shared" si="11"/>
        <v>1447775.4031384317</v>
      </c>
      <c r="K58" s="16">
        <f t="shared" si="12"/>
        <v>3509734.8391504805</v>
      </c>
      <c r="L58" s="16">
        <f t="shared" si="13"/>
        <v>6619861.0457689436</v>
      </c>
      <c r="M58" s="16">
        <f t="shared" si="14"/>
        <v>18010634.963218462</v>
      </c>
      <c r="N58" s="16">
        <f t="shared" si="15"/>
        <v>42038914.213036306</v>
      </c>
      <c r="O58" s="17">
        <f t="shared" si="17"/>
        <v>94407.306822940838</v>
      </c>
      <c r="P58" s="17">
        <f t="shared" si="16"/>
        <v>68917.333980746815</v>
      </c>
    </row>
    <row r="59" spans="1:16" ht="15.75" thickBot="1" x14ac:dyDescent="0.3">
      <c r="A59" s="1"/>
      <c r="B59" s="15">
        <f t="shared" si="4"/>
        <v>73</v>
      </c>
      <c r="C59" s="15">
        <v>43</v>
      </c>
      <c r="D59" s="16">
        <f t="shared" si="5"/>
        <v>0</v>
      </c>
      <c r="E59" s="16">
        <f t="shared" si="6"/>
        <v>0</v>
      </c>
      <c r="F59" s="16">
        <f t="shared" si="7"/>
        <v>0</v>
      </c>
      <c r="G59" s="16">
        <f t="shared" si="8"/>
        <v>0</v>
      </c>
      <c r="H59" s="16">
        <f t="shared" si="9"/>
        <v>0</v>
      </c>
      <c r="I59" s="16">
        <f t="shared" si="10"/>
        <v>22355.311389052426</v>
      </c>
      <c r="J59" s="16">
        <f t="shared" si="11"/>
        <v>1481779.7364614911</v>
      </c>
      <c r="K59" s="16">
        <f t="shared" si="12"/>
        <v>3764412.870106129</v>
      </c>
      <c r="L59" s="16">
        <f t="shared" si="13"/>
        <v>7251750.3078441285</v>
      </c>
      <c r="M59" s="16">
        <f t="shared" si="14"/>
        <v>20255722.055477459</v>
      </c>
      <c r="N59" s="16">
        <f t="shared" si="15"/>
        <v>48248455.892032355</v>
      </c>
      <c r="O59" s="17">
        <f t="shared" si="17"/>
        <v>96295.452959399656</v>
      </c>
      <c r="P59" s="17">
        <f t="shared" si="16"/>
        <v>70295.680660361744</v>
      </c>
    </row>
    <row r="60" spans="1:16" ht="15.75" thickBot="1" x14ac:dyDescent="0.3">
      <c r="A60" s="1"/>
      <c r="B60" s="15">
        <f t="shared" si="4"/>
        <v>74</v>
      </c>
      <c r="C60" s="15">
        <v>44</v>
      </c>
      <c r="D60" s="16">
        <f t="shared" si="5"/>
        <v>0</v>
      </c>
      <c r="E60" s="16">
        <f t="shared" si="6"/>
        <v>0</v>
      </c>
      <c r="F60" s="16">
        <f t="shared" si="7"/>
        <v>0</v>
      </c>
      <c r="G60" s="16">
        <f t="shared" si="8"/>
        <v>0</v>
      </c>
      <c r="H60" s="16">
        <f t="shared" si="9"/>
        <v>0</v>
      </c>
      <c r="I60" s="16">
        <f t="shared" si="10"/>
        <v>0</v>
      </c>
      <c r="J60" s="16">
        <f t="shared" si="11"/>
        <v>1516918.5507244379</v>
      </c>
      <c r="K60" s="16">
        <f t="shared" si="12"/>
        <v>4042632.7950981548</v>
      </c>
      <c r="L60" s="16">
        <f t="shared" si="13"/>
        <v>7951221.4796883957</v>
      </c>
      <c r="M60" s="16">
        <f t="shared" si="14"/>
        <v>22790744.560670938</v>
      </c>
      <c r="N60" s="16">
        <f t="shared" si="15"/>
        <v>55387502.91381862</v>
      </c>
      <c r="O60" s="17">
        <f t="shared" si="17"/>
        <v>98221.36201858765</v>
      </c>
      <c r="P60" s="17">
        <f t="shared" si="16"/>
        <v>71701.59427356899</v>
      </c>
    </row>
    <row r="61" spans="1:16" ht="15.75" thickBot="1" x14ac:dyDescent="0.3">
      <c r="A61" s="1"/>
      <c r="B61" s="15">
        <f t="shared" si="4"/>
        <v>75</v>
      </c>
      <c r="C61" s="15">
        <v>45</v>
      </c>
      <c r="D61" s="16">
        <f t="shared" si="5"/>
        <v>0</v>
      </c>
      <c r="E61" s="16">
        <f t="shared" si="6"/>
        <v>0</v>
      </c>
      <c r="F61" s="16">
        <f t="shared" si="7"/>
        <v>0</v>
      </c>
      <c r="G61" s="16">
        <f t="shared" si="8"/>
        <v>0</v>
      </c>
      <c r="H61" s="16">
        <f t="shared" si="9"/>
        <v>0</v>
      </c>
      <c r="I61" s="16">
        <f t="shared" si="10"/>
        <v>0</v>
      </c>
      <c r="J61" s="16">
        <f t="shared" si="11"/>
        <v>1553255.4310306781</v>
      </c>
      <c r="K61" s="16">
        <f t="shared" si="12"/>
        <v>4346710.2853490105</v>
      </c>
      <c r="L61" s="16">
        <f t="shared" si="13"/>
        <v>8725670.0531951617</v>
      </c>
      <c r="M61" s="16">
        <f t="shared" si="14"/>
        <v>25653355.564299196</v>
      </c>
      <c r="N61" s="16">
        <f t="shared" si="15"/>
        <v>63595442.561632454</v>
      </c>
      <c r="O61" s="17">
        <f t="shared" si="17"/>
        <v>100185.7892589594</v>
      </c>
      <c r="P61" s="17">
        <f t="shared" si="16"/>
        <v>73135.626159040359</v>
      </c>
    </row>
    <row r="62" spans="1:16" ht="15.75" thickBot="1" x14ac:dyDescent="0.3">
      <c r="A62" s="1"/>
      <c r="B62" s="15">
        <f t="shared" si="4"/>
        <v>76</v>
      </c>
      <c r="C62" s="15">
        <v>46</v>
      </c>
      <c r="D62" s="16">
        <f t="shared" si="5"/>
        <v>0</v>
      </c>
      <c r="E62" s="16">
        <f t="shared" si="6"/>
        <v>0</v>
      </c>
      <c r="F62" s="16">
        <f t="shared" si="7"/>
        <v>0</v>
      </c>
      <c r="G62" s="16">
        <f t="shared" si="8"/>
        <v>0</v>
      </c>
      <c r="H62" s="16">
        <f t="shared" si="9"/>
        <v>0</v>
      </c>
      <c r="I62" s="16">
        <f t="shared" si="10"/>
        <v>0</v>
      </c>
      <c r="J62" s="16">
        <f t="shared" si="11"/>
        <v>1590858.9147793008</v>
      </c>
      <c r="K62" s="16">
        <f t="shared" si="12"/>
        <v>4679191.8088397728</v>
      </c>
      <c r="L62" s="16">
        <f t="shared" si="13"/>
        <v>9583304.2540024929</v>
      </c>
      <c r="M62" s="16">
        <f t="shared" si="14"/>
        <v>28886102.282613948</v>
      </c>
      <c r="N62" s="16">
        <f t="shared" si="15"/>
        <v>73032569.440833181</v>
      </c>
      <c r="O62" s="17">
        <f t="shared" si="17"/>
        <v>102189.50504413858</v>
      </c>
      <c r="P62" s="17">
        <f t="shared" si="16"/>
        <v>74598.338682221161</v>
      </c>
    </row>
    <row r="63" spans="1:16" ht="15.75" thickBot="1" x14ac:dyDescent="0.3">
      <c r="A63" s="1"/>
      <c r="B63" s="15">
        <f t="shared" si="4"/>
        <v>77</v>
      </c>
      <c r="C63" s="15">
        <v>47</v>
      </c>
      <c r="D63" s="16">
        <f t="shared" si="5"/>
        <v>0</v>
      </c>
      <c r="E63" s="16">
        <f t="shared" si="6"/>
        <v>0</v>
      </c>
      <c r="F63" s="16">
        <f t="shared" si="7"/>
        <v>0</v>
      </c>
      <c r="G63" s="16">
        <f t="shared" si="8"/>
        <v>0</v>
      </c>
      <c r="H63" s="16">
        <f t="shared" si="9"/>
        <v>0</v>
      </c>
      <c r="I63" s="16">
        <f t="shared" si="10"/>
        <v>0</v>
      </c>
      <c r="J63" s="16">
        <f t="shared" si="11"/>
        <v>1629802.9219644167</v>
      </c>
      <c r="K63" s="16">
        <f t="shared" si="12"/>
        <v>5042877.6945787286</v>
      </c>
      <c r="L63" s="16">
        <f t="shared" si="13"/>
        <v>10533234.426797746</v>
      </c>
      <c r="M63" s="16">
        <f t="shared" si="14"/>
        <v>32537062.284208737</v>
      </c>
      <c r="N63" s="16">
        <f t="shared" si="15"/>
        <v>83883221.561813131</v>
      </c>
      <c r="O63" s="17">
        <f t="shared" si="17"/>
        <v>104233.29514502136</v>
      </c>
      <c r="P63" s="17">
        <f t="shared" si="16"/>
        <v>76090.305455865586</v>
      </c>
    </row>
    <row r="64" spans="1:16" ht="15.75" thickBot="1" x14ac:dyDescent="0.3">
      <c r="A64" s="1"/>
      <c r="B64" s="15">
        <f t="shared" si="4"/>
        <v>78</v>
      </c>
      <c r="C64" s="15">
        <v>48</v>
      </c>
      <c r="D64" s="16">
        <f t="shared" si="5"/>
        <v>0</v>
      </c>
      <c r="E64" s="16">
        <f t="shared" si="6"/>
        <v>0</v>
      </c>
      <c r="F64" s="16">
        <f t="shared" si="7"/>
        <v>0</v>
      </c>
      <c r="G64" s="16">
        <f t="shared" si="8"/>
        <v>0</v>
      </c>
      <c r="H64" s="16">
        <f t="shared" si="9"/>
        <v>0</v>
      </c>
      <c r="I64" s="16">
        <f t="shared" si="10"/>
        <v>0</v>
      </c>
      <c r="J64" s="16">
        <f t="shared" si="11"/>
        <v>1670167.2238932925</v>
      </c>
      <c r="K64" s="16">
        <f t="shared" si="12"/>
        <v>5440847.5029886803</v>
      </c>
      <c r="L64" s="16">
        <f t="shared" si="13"/>
        <v>11585572.252697578</v>
      </c>
      <c r="M64" s="16">
        <f t="shared" si="14"/>
        <v>36660562.420107946</v>
      </c>
      <c r="N64" s="16">
        <f t="shared" si="15"/>
        <v>96359386.835037172</v>
      </c>
      <c r="O64" s="17">
        <f t="shared" si="17"/>
        <v>106317.96104792178</v>
      </c>
      <c r="P64" s="17">
        <f t="shared" si="16"/>
        <v>77612.111564982901</v>
      </c>
    </row>
    <row r="65" spans="1:16" ht="15.75" thickBot="1" x14ac:dyDescent="0.3">
      <c r="A65" s="1"/>
      <c r="B65" s="15">
        <f t="shared" si="4"/>
        <v>79</v>
      </c>
      <c r="C65" s="15">
        <v>49</v>
      </c>
      <c r="D65" s="16">
        <f t="shared" si="5"/>
        <v>0</v>
      </c>
      <c r="E65" s="16">
        <f t="shared" si="6"/>
        <v>0</v>
      </c>
      <c r="F65" s="16">
        <f t="shared" si="7"/>
        <v>0</v>
      </c>
      <c r="G65" s="16">
        <f t="shared" si="8"/>
        <v>0</v>
      </c>
      <c r="H65" s="16">
        <f t="shared" si="9"/>
        <v>0</v>
      </c>
      <c r="I65" s="16">
        <f t="shared" si="10"/>
        <v>0</v>
      </c>
      <c r="J65" s="16">
        <f t="shared" si="11"/>
        <v>1712037.9537748089</v>
      </c>
      <c r="K65" s="16">
        <f t="shared" si="12"/>
        <v>5876487.9330186686</v>
      </c>
      <c r="L65" s="16">
        <f t="shared" si="13"/>
        <v>12751540.880225431</v>
      </c>
      <c r="M65" s="16">
        <f t="shared" si="14"/>
        <v>41317991.214453101</v>
      </c>
      <c r="N65" s="16">
        <f t="shared" si="15"/>
        <v>110704850.54002385</v>
      </c>
      <c r="O65" s="17">
        <f t="shared" si="17"/>
        <v>108444.32026888021</v>
      </c>
      <c r="P65" s="17">
        <f t="shared" si="16"/>
        <v>79164.35379628255</v>
      </c>
    </row>
    <row r="66" spans="1:16" ht="15.75" thickBot="1" x14ac:dyDescent="0.3">
      <c r="A66" s="1"/>
      <c r="B66" s="15">
        <f t="shared" si="4"/>
        <v>80</v>
      </c>
      <c r="C66" s="15">
        <v>50</v>
      </c>
      <c r="D66" s="16">
        <f t="shared" si="5"/>
        <v>0</v>
      </c>
      <c r="E66" s="16">
        <f t="shared" si="6"/>
        <v>0</v>
      </c>
      <c r="F66" s="16">
        <f t="shared" si="7"/>
        <v>0</v>
      </c>
      <c r="G66" s="16">
        <f t="shared" si="8"/>
        <v>0</v>
      </c>
      <c r="H66" s="16">
        <f t="shared" si="9"/>
        <v>0</v>
      </c>
      <c r="I66" s="16">
        <f t="shared" si="10"/>
        <v>0</v>
      </c>
      <c r="J66" s="16">
        <f t="shared" si="11"/>
        <v>1755508.162940284</v>
      </c>
      <c r="K66" s="16">
        <f t="shared" si="12"/>
        <v>6353523.5196462777</v>
      </c>
      <c r="L66" s="16">
        <f t="shared" si="13"/>
        <v>14043597.170375973</v>
      </c>
      <c r="M66" s="16">
        <f t="shared" si="14"/>
        <v>46578716.865657747</v>
      </c>
      <c r="N66" s="16">
        <f t="shared" si="15"/>
        <v>127199964.91435315</v>
      </c>
      <c r="O66" s="17">
        <f t="shared" si="17"/>
        <v>110613.20667425782</v>
      </c>
      <c r="P66" s="17">
        <f t="shared" si="16"/>
        <v>80747.640872208198</v>
      </c>
    </row>
    <row r="67" spans="1:16" ht="15.75" thickBot="1" x14ac:dyDescent="0.3">
      <c r="A67" s="1"/>
      <c r="B67" s="15">
        <f t="shared" si="4"/>
        <v>81</v>
      </c>
      <c r="C67" s="15">
        <v>51</v>
      </c>
      <c r="D67" s="16">
        <f t="shared" si="5"/>
        <v>0</v>
      </c>
      <c r="E67" s="16">
        <f t="shared" si="6"/>
        <v>0</v>
      </c>
      <c r="F67" s="16">
        <f t="shared" si="7"/>
        <v>0</v>
      </c>
      <c r="G67" s="16">
        <f t="shared" si="8"/>
        <v>0</v>
      </c>
      <c r="H67" s="16">
        <f t="shared" si="9"/>
        <v>0</v>
      </c>
      <c r="I67" s="16">
        <f t="shared" si="10"/>
        <v>0</v>
      </c>
      <c r="J67" s="16">
        <f t="shared" si="11"/>
        <v>1800678.4267971667</v>
      </c>
      <c r="K67" s="16">
        <f t="shared" si="12"/>
        <v>6876050.4008031627</v>
      </c>
      <c r="L67" s="16">
        <f t="shared" si="13"/>
        <v>15475567.388309589</v>
      </c>
      <c r="M67" s="16">
        <f t="shared" si="14"/>
        <v>52521124.587385505</v>
      </c>
      <c r="N67" s="16">
        <f t="shared" si="15"/>
        <v>146167134.18069836</v>
      </c>
      <c r="O67" s="17">
        <f t="shared" si="17"/>
        <v>112825.47080774298</v>
      </c>
      <c r="P67" s="17">
        <f t="shared" si="16"/>
        <v>82362.593689652378</v>
      </c>
    </row>
    <row r="68" spans="1:16" ht="15.75" thickBot="1" x14ac:dyDescent="0.3">
      <c r="A68" s="1"/>
      <c r="B68" s="15">
        <f t="shared" si="4"/>
        <v>82</v>
      </c>
      <c r="C68" s="15">
        <v>52</v>
      </c>
      <c r="D68" s="16">
        <f t="shared" si="5"/>
        <v>0</v>
      </c>
      <c r="E68" s="16">
        <f t="shared" si="6"/>
        <v>0</v>
      </c>
      <c r="F68" s="16">
        <f t="shared" si="7"/>
        <v>0</v>
      </c>
      <c r="G68" s="16">
        <f t="shared" si="8"/>
        <v>0</v>
      </c>
      <c r="H68" s="16">
        <f t="shared" si="9"/>
        <v>0</v>
      </c>
      <c r="I68" s="16">
        <f t="shared" si="10"/>
        <v>0</v>
      </c>
      <c r="J68" s="16">
        <f t="shared" si="11"/>
        <v>1847657.504985014</v>
      </c>
      <c r="K68" s="16">
        <f t="shared" si="12"/>
        <v>7448573.4606595822</v>
      </c>
      <c r="L68" s="16">
        <f t="shared" si="13"/>
        <v>17062797.820799746</v>
      </c>
      <c r="M68" s="16">
        <f t="shared" si="14"/>
        <v>59233788.803521723</v>
      </c>
      <c r="N68" s="16">
        <f t="shared" si="15"/>
        <v>167977122.3275792</v>
      </c>
      <c r="O68" s="17">
        <f t="shared" si="17"/>
        <v>115081.98022389784</v>
      </c>
      <c r="P68" s="17">
        <f t="shared" si="16"/>
        <v>84009.845563445429</v>
      </c>
    </row>
    <row r="69" spans="1:16" ht="15.75" thickBot="1" x14ac:dyDescent="0.3">
      <c r="A69" s="1"/>
      <c r="B69" s="15">
        <f t="shared" si="4"/>
        <v>83</v>
      </c>
      <c r="C69" s="15">
        <v>53</v>
      </c>
      <c r="D69" s="16">
        <f t="shared" si="5"/>
        <v>0</v>
      </c>
      <c r="E69" s="16">
        <f t="shared" si="6"/>
        <v>0</v>
      </c>
      <c r="F69" s="16">
        <f t="shared" si="7"/>
        <v>0</v>
      </c>
      <c r="G69" s="16">
        <f t="shared" si="8"/>
        <v>0</v>
      </c>
      <c r="H69" s="16">
        <f t="shared" si="9"/>
        <v>0</v>
      </c>
      <c r="I69" s="16">
        <f t="shared" si="10"/>
        <v>0</v>
      </c>
      <c r="J69" s="16">
        <f t="shared" si="11"/>
        <v>1896563.0606052896</v>
      </c>
      <c r="K69" s="16">
        <f t="shared" si="12"/>
        <v>8076047.1868971651</v>
      </c>
      <c r="L69" s="16">
        <f t="shared" si="13"/>
        <v>18822321.961259343</v>
      </c>
      <c r="M69" s="16">
        <f t="shared" si="14"/>
        <v>66816797.728151165</v>
      </c>
      <c r="N69" s="16">
        <f t="shared" si="15"/>
        <v>193056307.05688769</v>
      </c>
      <c r="O69" s="17">
        <f t="shared" si="17"/>
        <v>117383.6198283758</v>
      </c>
      <c r="P69" s="17">
        <f t="shared" si="16"/>
        <v>85690.042474714326</v>
      </c>
    </row>
    <row r="70" spans="1:16" ht="15.75" thickBot="1" x14ac:dyDescent="0.3">
      <c r="A70" s="1"/>
      <c r="B70" s="15">
        <f t="shared" si="4"/>
        <v>84</v>
      </c>
      <c r="C70" s="15">
        <v>54</v>
      </c>
      <c r="D70" s="16">
        <f t="shared" si="5"/>
        <v>0</v>
      </c>
      <c r="E70" s="16">
        <f t="shared" si="6"/>
        <v>0</v>
      </c>
      <c r="F70" s="16">
        <f t="shared" si="7"/>
        <v>0</v>
      </c>
      <c r="G70" s="16">
        <f t="shared" si="8"/>
        <v>0</v>
      </c>
      <c r="H70" s="16">
        <f t="shared" si="9"/>
        <v>0</v>
      </c>
      <c r="I70" s="16">
        <f t="shared" si="10"/>
        <v>0</v>
      </c>
      <c r="J70" s="16">
        <f t="shared" si="11"/>
        <v>1947522.4438348224</v>
      </c>
      <c r="K70" s="16">
        <f t="shared" si="12"/>
        <v>8763920.6133619379</v>
      </c>
      <c r="L70" s="16">
        <f t="shared" si="13"/>
        <v>20773046.08477293</v>
      </c>
      <c r="M70" s="16">
        <f t="shared" si="14"/>
        <v>75383250.14058587</v>
      </c>
      <c r="N70" s="16">
        <f t="shared" si="15"/>
        <v>221895021.82319587</v>
      </c>
      <c r="O70" s="17">
        <f t="shared" si="17"/>
        <v>119731.29222494332</v>
      </c>
      <c r="P70" s="17">
        <f t="shared" si="16"/>
        <v>87403.843324208618</v>
      </c>
    </row>
    <row r="71" spans="1:16" ht="15.75" thickBot="1" x14ac:dyDescent="0.3">
      <c r="A71" s="1"/>
      <c r="B71" s="15">
        <f t="shared" si="4"/>
        <v>85</v>
      </c>
      <c r="C71" s="15">
        <v>55</v>
      </c>
      <c r="D71" s="16">
        <f t="shared" si="5"/>
        <v>0</v>
      </c>
      <c r="E71" s="16">
        <f t="shared" si="6"/>
        <v>0</v>
      </c>
      <c r="F71" s="16">
        <f t="shared" si="7"/>
        <v>0</v>
      </c>
      <c r="G71" s="16">
        <f t="shared" si="8"/>
        <v>0</v>
      </c>
      <c r="H71" s="16">
        <f t="shared" si="9"/>
        <v>0</v>
      </c>
      <c r="I71" s="16">
        <f t="shared" si="10"/>
        <v>0</v>
      </c>
      <c r="J71" s="16">
        <f t="shared" si="11"/>
        <v>2000673.5457105143</v>
      </c>
      <c r="K71" s="16">
        <f t="shared" si="12"/>
        <v>9518186.7566286903</v>
      </c>
      <c r="L71" s="16">
        <f t="shared" si="13"/>
        <v>22935955.236028515</v>
      </c>
      <c r="M71" s="16">
        <f t="shared" si="14"/>
        <v>85060946.740792587</v>
      </c>
      <c r="N71" s="16">
        <f t="shared" si="15"/>
        <v>255057149.17860579</v>
      </c>
      <c r="O71" s="17">
        <f t="shared" si="17"/>
        <v>122125.91806944218</v>
      </c>
      <c r="P71" s="17">
        <f t="shared" si="16"/>
        <v>89151.920190692792</v>
      </c>
    </row>
    <row r="72" spans="1:16" ht="15.75" thickBot="1" x14ac:dyDescent="0.3">
      <c r="A72" s="1"/>
      <c r="B72" s="15">
        <f t="shared" si="4"/>
        <v>86</v>
      </c>
      <c r="C72" s="15">
        <v>56</v>
      </c>
      <c r="D72" s="16">
        <f t="shared" si="5"/>
        <v>0</v>
      </c>
      <c r="E72" s="16">
        <f t="shared" si="6"/>
        <v>0</v>
      </c>
      <c r="F72" s="16">
        <f t="shared" si="7"/>
        <v>0</v>
      </c>
      <c r="G72" s="16">
        <f t="shared" si="8"/>
        <v>0</v>
      </c>
      <c r="H72" s="16">
        <f t="shared" si="9"/>
        <v>0</v>
      </c>
      <c r="I72" s="16">
        <f t="shared" si="10"/>
        <v>0</v>
      </c>
      <c r="J72" s="16">
        <f t="shared" si="11"/>
        <v>2056165.7283936297</v>
      </c>
      <c r="K72" s="16">
        <f t="shared" si="12"/>
        <v>10345436.995860729</v>
      </c>
      <c r="L72" s="16">
        <f t="shared" si="13"/>
        <v>25334341.875560824</v>
      </c>
      <c r="M72" s="16">
        <f t="shared" si="14"/>
        <v>95994301.380664781</v>
      </c>
      <c r="N72" s="16">
        <f t="shared" si="15"/>
        <v>293191153.1189658</v>
      </c>
      <c r="O72" s="17">
        <f t="shared" si="17"/>
        <v>124568.43643083103</v>
      </c>
      <c r="P72" s="17">
        <f t="shared" si="16"/>
        <v>90934.95859450665</v>
      </c>
    </row>
    <row r="73" spans="1:16" ht="15.75" thickBot="1" x14ac:dyDescent="0.3">
      <c r="A73" s="1"/>
      <c r="B73" s="15">
        <f t="shared" si="4"/>
        <v>87</v>
      </c>
      <c r="C73" s="15">
        <v>57</v>
      </c>
      <c r="D73" s="16">
        <f t="shared" si="5"/>
        <v>0</v>
      </c>
      <c r="E73" s="16">
        <f t="shared" si="6"/>
        <v>0</v>
      </c>
      <c r="F73" s="16">
        <f t="shared" si="7"/>
        <v>0</v>
      </c>
      <c r="G73" s="16">
        <f t="shared" si="8"/>
        <v>0</v>
      </c>
      <c r="H73" s="16">
        <f t="shared" si="9"/>
        <v>0</v>
      </c>
      <c r="I73" s="16">
        <f t="shared" si="10"/>
        <v>0</v>
      </c>
      <c r="J73" s="16">
        <f t="shared" si="11"/>
        <v>2114160.8387896088</v>
      </c>
      <c r="K73" s="16">
        <f t="shared" si="12"/>
        <v>11252920.890287355</v>
      </c>
      <c r="L73" s="16">
        <f t="shared" si="13"/>
        <v>27994059.676713072</v>
      </c>
      <c r="M73" s="16">
        <f t="shared" si="14"/>
        <v>108346500.75499174</v>
      </c>
      <c r="N73" s="16">
        <f t="shared" si="15"/>
        <v>337042766.2816512</v>
      </c>
      <c r="O73" s="17">
        <f t="shared" si="17"/>
        <v>127059.80515944766</v>
      </c>
      <c r="P73" s="17">
        <f t="shared" si="16"/>
        <v>92753.657766396791</v>
      </c>
    </row>
    <row r="74" spans="1:16" ht="15.75" thickBot="1" x14ac:dyDescent="0.3">
      <c r="A74" s="1"/>
      <c r="B74" s="15">
        <f t="shared" si="4"/>
        <v>88</v>
      </c>
      <c r="C74" s="15">
        <v>58</v>
      </c>
      <c r="D74" s="16">
        <f t="shared" si="5"/>
        <v>0</v>
      </c>
      <c r="E74" s="16">
        <f t="shared" si="6"/>
        <v>0</v>
      </c>
      <c r="F74" s="16">
        <f t="shared" si="7"/>
        <v>0</v>
      </c>
      <c r="G74" s="16">
        <f t="shared" si="8"/>
        <v>0</v>
      </c>
      <c r="H74" s="16">
        <f t="shared" si="9"/>
        <v>0</v>
      </c>
      <c r="I74" s="16">
        <f t="shared" si="10"/>
        <v>0</v>
      </c>
      <c r="J74" s="16">
        <f t="shared" si="11"/>
        <v>2174834.3130180375</v>
      </c>
      <c r="K74" s="16">
        <f t="shared" si="12"/>
        <v>12248611.978053454</v>
      </c>
      <c r="L74" s="16">
        <f t="shared" si="13"/>
        <v>30943805.239888877</v>
      </c>
      <c r="M74" s="16">
        <f t="shared" si="14"/>
        <v>122301944.85187802</v>
      </c>
      <c r="N74" s="16">
        <f t="shared" si="15"/>
        <v>387469580.22263616</v>
      </c>
      <c r="O74" s="17">
        <f t="shared" si="17"/>
        <v>129601.00126263661</v>
      </c>
      <c r="P74" s="17">
        <f t="shared" si="16"/>
        <v>94608.730921724724</v>
      </c>
    </row>
    <row r="75" spans="1:16" ht="15.75" thickBot="1" x14ac:dyDescent="0.3">
      <c r="A75" s="1"/>
      <c r="B75" s="15">
        <f t="shared" si="4"/>
        <v>89</v>
      </c>
      <c r="C75" s="15">
        <v>59</v>
      </c>
      <c r="D75" s="16">
        <f t="shared" si="5"/>
        <v>0</v>
      </c>
      <c r="E75" s="16">
        <f t="shared" si="6"/>
        <v>0</v>
      </c>
      <c r="F75" s="16">
        <f t="shared" si="7"/>
        <v>0</v>
      </c>
      <c r="G75" s="16">
        <f t="shared" si="8"/>
        <v>0</v>
      </c>
      <c r="H75" s="16">
        <f t="shared" si="9"/>
        <v>0</v>
      </c>
      <c r="I75" s="16">
        <f t="shared" si="10"/>
        <v>0</v>
      </c>
      <c r="J75" s="16">
        <f t="shared" si="11"/>
        <v>2238376.3799017719</v>
      </c>
      <c r="K75" s="16">
        <f t="shared" si="12"/>
        <v>13341280.154570911</v>
      </c>
      <c r="L75" s="16">
        <f t="shared" si="13"/>
        <v>34215430.794988766</v>
      </c>
      <c r="M75" s="16">
        <f t="shared" si="14"/>
        <v>138069004.66133425</v>
      </c>
      <c r="N75" s="16">
        <f t="shared" si="15"/>
        <v>445457824.23474365</v>
      </c>
      <c r="O75" s="17">
        <f t="shared" si="17"/>
        <v>132193.02128788934</v>
      </c>
      <c r="P75" s="17">
        <f t="shared" si="16"/>
        <v>96500.90554015922</v>
      </c>
    </row>
    <row r="76" spans="1:16" ht="15.75" thickBot="1" x14ac:dyDescent="0.3">
      <c r="A76" s="1"/>
      <c r="B76" s="15">
        <f t="shared" si="4"/>
        <v>90</v>
      </c>
      <c r="C76" s="15">
        <v>60</v>
      </c>
      <c r="D76" s="16">
        <f t="shared" si="5"/>
        <v>0</v>
      </c>
      <c r="E76" s="16">
        <f t="shared" si="6"/>
        <v>0</v>
      </c>
      <c r="F76" s="16">
        <f t="shared" si="7"/>
        <v>0</v>
      </c>
      <c r="G76" s="16">
        <f t="shared" si="8"/>
        <v>0</v>
      </c>
      <c r="H76" s="16">
        <f t="shared" si="9"/>
        <v>0</v>
      </c>
      <c r="I76" s="16">
        <f t="shared" si="10"/>
        <v>0</v>
      </c>
      <c r="J76" s="16">
        <f t="shared" si="11"/>
        <v>2304993.3723792848</v>
      </c>
      <c r="K76" s="16">
        <f t="shared" si="12"/>
        <v>14540571.288314356</v>
      </c>
      <c r="L76" s="16">
        <f t="shared" si="13"/>
        <v>37844291.300723888</v>
      </c>
      <c r="M76" s="16">
        <f t="shared" si="14"/>
        <v>155883138.38559401</v>
      </c>
      <c r="N76" s="16">
        <f t="shared" si="15"/>
        <v>512141660.98824155</v>
      </c>
      <c r="O76" s="17">
        <f t="shared" si="17"/>
        <v>134836.88171364713</v>
      </c>
      <c r="P76" s="17">
        <f t="shared" si="16"/>
        <v>98430.923650962402</v>
      </c>
    </row>
    <row r="77" spans="1:16" ht="15.75" thickBot="1" x14ac:dyDescent="0.3">
      <c r="A77" s="1"/>
      <c r="B77" s="15">
        <f t="shared" si="4"/>
        <v>91</v>
      </c>
      <c r="C77" s="15">
        <v>61</v>
      </c>
      <c r="D77" s="16">
        <f t="shared" si="5"/>
        <v>0</v>
      </c>
      <c r="E77" s="16">
        <f t="shared" si="6"/>
        <v>0</v>
      </c>
      <c r="F77" s="16">
        <f t="shared" si="7"/>
        <v>0</v>
      </c>
      <c r="G77" s="16">
        <f t="shared" si="8"/>
        <v>0</v>
      </c>
      <c r="H77" s="16">
        <f t="shared" si="9"/>
        <v>0</v>
      </c>
      <c r="I77" s="16">
        <f t="shared" si="10"/>
        <v>0</v>
      </c>
      <c r="J77" s="16">
        <f t="shared" si="11"/>
        <v>2374909.1565455003</v>
      </c>
      <c r="K77" s="16">
        <f t="shared" si="12"/>
        <v>15857094.797797872</v>
      </c>
      <c r="L77" s="16">
        <f t="shared" si="13"/>
        <v>41869629.724455595</v>
      </c>
      <c r="M77" s="16">
        <f t="shared" si="14"/>
        <v>176010412.75637329</v>
      </c>
      <c r="N77" s="16">
        <f t="shared" si="15"/>
        <v>588825376.51712978</v>
      </c>
      <c r="O77" s="17">
        <f t="shared" si="17"/>
        <v>137533.61934792009</v>
      </c>
      <c r="P77" s="17">
        <f t="shared" si="16"/>
        <v>100399.54212398166</v>
      </c>
    </row>
    <row r="78" spans="1:16" ht="15.75" thickBot="1" x14ac:dyDescent="0.3">
      <c r="A78" s="1"/>
      <c r="B78" s="15">
        <f t="shared" si="4"/>
        <v>92</v>
      </c>
      <c r="C78" s="15">
        <v>62</v>
      </c>
      <c r="D78" s="16">
        <f t="shared" si="5"/>
        <v>0</v>
      </c>
      <c r="E78" s="16">
        <f t="shared" si="6"/>
        <v>0</v>
      </c>
      <c r="F78" s="16">
        <f t="shared" si="7"/>
        <v>0</v>
      </c>
      <c r="G78" s="16">
        <f t="shared" si="8"/>
        <v>0</v>
      </c>
      <c r="H78" s="16">
        <f t="shared" si="9"/>
        <v>0</v>
      </c>
      <c r="I78" s="16">
        <f t="shared" si="10"/>
        <v>0</v>
      </c>
      <c r="J78" s="16">
        <f t="shared" si="11"/>
        <v>2448366.6888997168</v>
      </c>
      <c r="K78" s="16">
        <f t="shared" si="12"/>
        <v>17302519.985842783</v>
      </c>
      <c r="L78" s="16">
        <f t="shared" si="13"/>
        <v>46335004.702410832</v>
      </c>
      <c r="M78" s="16">
        <f t="shared" si="14"/>
        <v>198751482.12296692</v>
      </c>
      <c r="N78" s="16">
        <f t="shared" si="15"/>
        <v>677008898.70296431</v>
      </c>
      <c r="O78" s="17">
        <f t="shared" si="17"/>
        <v>140284.2917348785</v>
      </c>
      <c r="P78" s="17">
        <f t="shared" si="16"/>
        <v>102407.53296646129</v>
      </c>
    </row>
    <row r="79" spans="1:16" ht="15.75" thickBot="1" x14ac:dyDescent="0.3">
      <c r="A79" s="1"/>
      <c r="B79" s="15">
        <f t="shared" si="4"/>
        <v>93</v>
      </c>
      <c r="C79" s="15">
        <v>63</v>
      </c>
      <c r="D79" s="16">
        <f t="shared" si="5"/>
        <v>0</v>
      </c>
      <c r="E79" s="16">
        <f t="shared" si="6"/>
        <v>0</v>
      </c>
      <c r="F79" s="16">
        <f t="shared" si="7"/>
        <v>0</v>
      </c>
      <c r="G79" s="16">
        <f t="shared" si="8"/>
        <v>0</v>
      </c>
      <c r="H79" s="16">
        <f t="shared" si="9"/>
        <v>0</v>
      </c>
      <c r="I79" s="16">
        <f t="shared" si="10"/>
        <v>0</v>
      </c>
      <c r="J79" s="16">
        <f t="shared" si="11"/>
        <v>2525629.7133311154</v>
      </c>
      <c r="K79" s="16">
        <f t="shared" si="12"/>
        <v>18889682.006857488</v>
      </c>
      <c r="L79" s="16">
        <f t="shared" si="13"/>
        <v>51288765.242106453</v>
      </c>
      <c r="M79" s="16">
        <f t="shared" si="14"/>
        <v>224446084.821383</v>
      </c>
      <c r="N79" s="16">
        <f t="shared" si="15"/>
        <v>778417143.53083932</v>
      </c>
      <c r="O79" s="17">
        <f t="shared" si="17"/>
        <v>143089.97756957606</v>
      </c>
      <c r="P79" s="17">
        <f t="shared" si="16"/>
        <v>104455.68362579052</v>
      </c>
    </row>
    <row r="80" spans="1:16" ht="15.75" thickBot="1" x14ac:dyDescent="0.3">
      <c r="A80" s="1"/>
      <c r="B80" s="15">
        <f t="shared" si="4"/>
        <v>94</v>
      </c>
      <c r="C80" s="15">
        <v>64</v>
      </c>
      <c r="D80" s="16">
        <f t="shared" si="5"/>
        <v>0</v>
      </c>
      <c r="E80" s="16">
        <f t="shared" si="6"/>
        <v>0</v>
      </c>
      <c r="F80" s="16">
        <f t="shared" si="7"/>
        <v>0</v>
      </c>
      <c r="G80" s="16">
        <f t="shared" si="8"/>
        <v>0</v>
      </c>
      <c r="H80" s="16">
        <f t="shared" si="9"/>
        <v>0</v>
      </c>
      <c r="I80" s="16">
        <f t="shared" si="10"/>
        <v>0</v>
      </c>
      <c r="J80" s="16">
        <f t="shared" si="11"/>
        <v>2606984.6104099485</v>
      </c>
      <c r="K80" s="16">
        <f t="shared" si="12"/>
        <v>20632698.430422273</v>
      </c>
      <c r="L80" s="16">
        <f t="shared" si="13"/>
        <v>56784577.641617194</v>
      </c>
      <c r="M80" s="16">
        <f t="shared" si="14"/>
        <v>253478124.07104179</v>
      </c>
      <c r="N80" s="16">
        <f t="shared" si="15"/>
        <v>895033763.28334415</v>
      </c>
      <c r="O80" s="17">
        <f t="shared" si="17"/>
        <v>145951.7771209676</v>
      </c>
      <c r="P80" s="17">
        <f t="shared" si="16"/>
        <v>106544.79729830635</v>
      </c>
    </row>
    <row r="81" spans="1:16" ht="15.75" thickBot="1" x14ac:dyDescent="0.3">
      <c r="A81" s="1"/>
      <c r="B81" s="15">
        <f t="shared" si="4"/>
        <v>95</v>
      </c>
      <c r="C81" s="15">
        <v>65</v>
      </c>
      <c r="D81" s="16">
        <f t="shared" si="5"/>
        <v>0</v>
      </c>
      <c r="E81" s="16">
        <f t="shared" si="6"/>
        <v>0</v>
      </c>
      <c r="F81" s="16">
        <f t="shared" si="7"/>
        <v>0</v>
      </c>
      <c r="G81" s="16">
        <f t="shared" si="8"/>
        <v>0</v>
      </c>
      <c r="H81" s="16">
        <f t="shared" si="9"/>
        <v>0</v>
      </c>
      <c r="I81" s="16">
        <f t="shared" si="10"/>
        <v>0</v>
      </c>
      <c r="J81" s="16">
        <f t="shared" si="11"/>
        <v>2692742.4126834571</v>
      </c>
      <c r="K81" s="16">
        <f t="shared" si="12"/>
        <v>22547097.460801113</v>
      </c>
      <c r="L81" s="16">
        <f t="shared" si="13"/>
        <v>62882010.369531706</v>
      </c>
      <c r="M81" s="16">
        <f t="shared" si="14"/>
        <v>286281409.38761383</v>
      </c>
      <c r="N81" s="16">
        <f t="shared" si="15"/>
        <v>1029139956.9631822</v>
      </c>
      <c r="O81" s="17">
        <f t="shared" si="17"/>
        <v>148870.81266338695</v>
      </c>
      <c r="P81" s="17">
        <f t="shared" ref="P81:P89" si="18">O81*(1-$G$9)</f>
        <v>108675.69324427248</v>
      </c>
    </row>
    <row r="82" spans="1:16" ht="15.75" thickBot="1" x14ac:dyDescent="0.3">
      <c r="A82" s="1"/>
      <c r="B82" s="15">
        <f t="shared" si="4"/>
        <v>96</v>
      </c>
      <c r="C82" s="15">
        <v>66</v>
      </c>
      <c r="D82" s="16">
        <f t="shared" si="5"/>
        <v>0</v>
      </c>
      <c r="E82" s="16">
        <f t="shared" si="6"/>
        <v>0</v>
      </c>
      <c r="F82" s="16">
        <f t="shared" si="7"/>
        <v>0</v>
      </c>
      <c r="G82" s="16">
        <f t="shared" si="8"/>
        <v>0</v>
      </c>
      <c r="H82" s="16">
        <f t="shared" si="9"/>
        <v>0</v>
      </c>
      <c r="I82" s="16">
        <f t="shared" si="10"/>
        <v>0</v>
      </c>
      <c r="J82" s="16">
        <f t="shared" si="11"/>
        <v>2783241.0009083138</v>
      </c>
      <c r="K82" s="16">
        <f t="shared" si="12"/>
        <v>24649958.977964569</v>
      </c>
      <c r="L82" s="16">
        <f t="shared" si="13"/>
        <v>69647183.281263545</v>
      </c>
      <c r="M82" s="16">
        <f t="shared" si="14"/>
        <v>323346144.37908697</v>
      </c>
      <c r="N82" s="16">
        <f t="shared" si="15"/>
        <v>1183359102.2787428</v>
      </c>
      <c r="O82" s="17">
        <f t="shared" ref="O82:O89" si="19">O81*(1+$G$8)</f>
        <v>151848.22891665468</v>
      </c>
      <c r="P82" s="17">
        <f t="shared" si="18"/>
        <v>110849.20710915791</v>
      </c>
    </row>
    <row r="83" spans="1:16" ht="15.75" thickBot="1" x14ac:dyDescent="0.3">
      <c r="A83" s="1"/>
      <c r="B83" s="15">
        <f t="shared" ref="B83:B89" si="20">B82+1</f>
        <v>97</v>
      </c>
      <c r="C83" s="15">
        <v>67</v>
      </c>
      <c r="D83" s="16">
        <f t="shared" ref="D83:D89" si="21">MAX(0,IF($B83&lt;$G$10,D82*(1+D$15)+$G$7,D82*(1+D$15)-$O83))</f>
        <v>0</v>
      </c>
      <c r="E83" s="16">
        <f t="shared" ref="E83:E89" si="22">MAX(0,IF($B83&lt;$G$10,E82*(1+E$15)+$G$7,E82*(1+E$15)-$O83))</f>
        <v>0</v>
      </c>
      <c r="F83" s="16">
        <f t="shared" ref="F83:F89" si="23">MAX(0,IF($B83&lt;$G$10,F82*(1+F$15)+$G$7,F82*(1+F$15)-$O83))</f>
        <v>0</v>
      </c>
      <c r="G83" s="16">
        <f t="shared" ref="G83:G89" si="24">MAX(0,IF($B83&lt;$G$10,G82*(1+G$15)+$G$7,G82*(1+G$15)-$O83))</f>
        <v>0</v>
      </c>
      <c r="H83" s="16">
        <f t="shared" ref="H83:H89" si="25">MAX(0,IF($B83&lt;$G$10,H82*(1+H$15)+$G$7,H82*(1+H$15)-$O83))</f>
        <v>0</v>
      </c>
      <c r="I83" s="16">
        <f t="shared" ref="I83:I89" si="26">MAX(0,IF($B83&lt;$G$10,I82*(1+I$15)+$G$7,I82*(1+I$15)-$O83))</f>
        <v>0</v>
      </c>
      <c r="J83" s="16">
        <f t="shared" ref="J83:J89" si="27">MAX(0,IF($B83&lt;$G$10,J82*(1+J$15)+$G$7,J82*(1+J$15)-$O83))</f>
        <v>2878847.4974950748</v>
      </c>
      <c r="K83" s="16">
        <f t="shared" ref="K83:K89" si="28">MAX(0,IF($B83&lt;$G$10,K82*(1+K$15)+$G$7,K82*(1+K$15)-$O83))</f>
        <v>26960069.682266042</v>
      </c>
      <c r="L83" s="16">
        <f t="shared" ref="L83:L89" si="29">MAX(0,IF($B83&lt;$G$10,L82*(1+L$15)+$G$7,L82*(1+L$15)-$O83))</f>
        <v>77153488.248707548</v>
      </c>
      <c r="M83" s="16">
        <f t="shared" ref="M83:M89" si="30">MAX(0,IF($B83&lt;$G$10,M82*(1+M$15)+$G$7,M82*(1+M$15)-$O83))</f>
        <v>365226257.95487326</v>
      </c>
      <c r="N83" s="16">
        <f t="shared" ref="N83:N89" si="31">MAX(0,IF($B83&lt;$G$10,N82*(1+N$15)+$G$7,N82*(1+N$15)-$O83))</f>
        <v>1360708082.4270592</v>
      </c>
      <c r="O83" s="17">
        <f t="shared" si="19"/>
        <v>154885.19349498779</v>
      </c>
      <c r="P83" s="17">
        <f t="shared" si="18"/>
        <v>113066.19125134108</v>
      </c>
    </row>
    <row r="84" spans="1:16" ht="15.75" thickBot="1" x14ac:dyDescent="0.3">
      <c r="A84" s="1"/>
      <c r="B84" s="15">
        <f t="shared" si="20"/>
        <v>98</v>
      </c>
      <c r="C84" s="15">
        <v>68</v>
      </c>
      <c r="D84" s="16">
        <f t="shared" si="21"/>
        <v>0</v>
      </c>
      <c r="E84" s="16">
        <f t="shared" si="22"/>
        <v>0</v>
      </c>
      <c r="F84" s="16">
        <f t="shared" si="23"/>
        <v>0</v>
      </c>
      <c r="G84" s="16">
        <f t="shared" si="24"/>
        <v>0</v>
      </c>
      <c r="H84" s="16">
        <f t="shared" si="25"/>
        <v>0</v>
      </c>
      <c r="I84" s="16">
        <f t="shared" si="26"/>
        <v>0</v>
      </c>
      <c r="J84" s="16">
        <f t="shared" si="27"/>
        <v>2979960.8749047443</v>
      </c>
      <c r="K84" s="16">
        <f t="shared" si="28"/>
        <v>29498093.753127761</v>
      </c>
      <c r="L84" s="16">
        <f t="shared" si="29"/>
        <v>85482389.058700502</v>
      </c>
      <c r="M84" s="16">
        <f t="shared" si="30"/>
        <v>412547688.59164184</v>
      </c>
      <c r="N84" s="16">
        <f t="shared" si="31"/>
        <v>1564656311.8937531</v>
      </c>
      <c r="O84" s="17">
        <f t="shared" si="19"/>
        <v>157982.89736488755</v>
      </c>
      <c r="P84" s="17">
        <f t="shared" si="18"/>
        <v>115327.51507636791</v>
      </c>
    </row>
    <row r="85" spans="1:16" ht="15.75" thickBot="1" x14ac:dyDescent="0.3">
      <c r="A85" s="1"/>
      <c r="B85" s="15">
        <f t="shared" si="20"/>
        <v>99</v>
      </c>
      <c r="C85" s="15">
        <v>69</v>
      </c>
      <c r="D85" s="16">
        <f t="shared" si="21"/>
        <v>0</v>
      </c>
      <c r="E85" s="16">
        <f t="shared" si="22"/>
        <v>0</v>
      </c>
      <c r="F85" s="16">
        <f t="shared" si="23"/>
        <v>0</v>
      </c>
      <c r="G85" s="16">
        <f t="shared" si="24"/>
        <v>0</v>
      </c>
      <c r="H85" s="16">
        <f t="shared" si="25"/>
        <v>0</v>
      </c>
      <c r="I85" s="16">
        <f t="shared" si="26"/>
        <v>0</v>
      </c>
      <c r="J85" s="16">
        <f t="shared" si="27"/>
        <v>3087014.7983339867</v>
      </c>
      <c r="K85" s="16">
        <f t="shared" si="28"/>
        <v>32286760.573128354</v>
      </c>
      <c r="L85" s="16">
        <f t="shared" si="29"/>
        <v>94724309.299845383</v>
      </c>
      <c r="M85" s="16">
        <f t="shared" si="30"/>
        <v>466017745.5532431</v>
      </c>
      <c r="N85" s="16">
        <f t="shared" si="31"/>
        <v>1799193616.1225038</v>
      </c>
      <c r="O85" s="17">
        <f t="shared" si="19"/>
        <v>161142.55531218532</v>
      </c>
      <c r="P85" s="17">
        <f t="shared" si="18"/>
        <v>117634.06537789528</v>
      </c>
    </row>
    <row r="86" spans="1:16" ht="15.75" thickBot="1" x14ac:dyDescent="0.3">
      <c r="A86" s="1"/>
      <c r="B86" s="15">
        <f t="shared" si="20"/>
        <v>100</v>
      </c>
      <c r="C86" s="15">
        <v>70</v>
      </c>
      <c r="D86" s="16">
        <f t="shared" si="21"/>
        <v>0</v>
      </c>
      <c r="E86" s="16">
        <f t="shared" si="22"/>
        <v>0</v>
      </c>
      <c r="F86" s="16">
        <f t="shared" si="23"/>
        <v>0</v>
      </c>
      <c r="G86" s="16">
        <f t="shared" si="24"/>
        <v>0</v>
      </c>
      <c r="H86" s="16">
        <f t="shared" si="25"/>
        <v>0</v>
      </c>
      <c r="I86" s="16">
        <f t="shared" si="26"/>
        <v>0</v>
      </c>
      <c r="J86" s="16">
        <f t="shared" si="27"/>
        <v>3200480.7237656163</v>
      </c>
      <c r="K86" s="16">
        <f t="shared" si="28"/>
        <v>35351071.224022761</v>
      </c>
      <c r="L86" s="16">
        <f t="shared" si="29"/>
        <v>104979617.91640995</v>
      </c>
      <c r="M86" s="16">
        <f t="shared" si="30"/>
        <v>526435687.06874621</v>
      </c>
      <c r="N86" s="16">
        <f t="shared" si="31"/>
        <v>2068908293.1344609</v>
      </c>
      <c r="O86" s="17">
        <f t="shared" si="19"/>
        <v>164365.40641842902</v>
      </c>
      <c r="P86" s="17">
        <f t="shared" si="18"/>
        <v>119986.74668545318</v>
      </c>
    </row>
    <row r="87" spans="1:16" ht="15.75" thickBot="1" x14ac:dyDescent="0.3">
      <c r="A87" s="1"/>
      <c r="B87" s="15">
        <f t="shared" si="20"/>
        <v>101</v>
      </c>
      <c r="C87" s="15">
        <v>71</v>
      </c>
      <c r="D87" s="16">
        <f t="shared" si="21"/>
        <v>0</v>
      </c>
      <c r="E87" s="16">
        <f t="shared" si="22"/>
        <v>0</v>
      </c>
      <c r="F87" s="16">
        <f t="shared" si="23"/>
        <v>0</v>
      </c>
      <c r="G87" s="16">
        <f t="shared" si="24"/>
        <v>0</v>
      </c>
      <c r="H87" s="16">
        <f t="shared" si="25"/>
        <v>0</v>
      </c>
      <c r="I87" s="16">
        <f t="shared" si="26"/>
        <v>0</v>
      </c>
      <c r="J87" s="16">
        <f t="shared" si="27"/>
        <v>3320871.274357724</v>
      </c>
      <c r="K87" s="16">
        <f t="shared" si="28"/>
        <v>38718525.631878242</v>
      </c>
      <c r="L87" s="16">
        <f t="shared" si="29"/>
        <v>116359723.17266826</v>
      </c>
      <c r="M87" s="16">
        <f t="shared" si="30"/>
        <v>594704673.67313635</v>
      </c>
      <c r="N87" s="16">
        <f t="shared" si="31"/>
        <v>2379076884.3900833</v>
      </c>
      <c r="O87" s="17">
        <f t="shared" si="19"/>
        <v>167652.71454679759</v>
      </c>
      <c r="P87" s="17">
        <f t="shared" si="18"/>
        <v>122386.48161916224</v>
      </c>
    </row>
    <row r="88" spans="1:16" ht="15.75" thickBot="1" x14ac:dyDescent="0.3">
      <c r="A88" s="1"/>
      <c r="B88" s="15">
        <f t="shared" si="20"/>
        <v>102</v>
      </c>
      <c r="C88" s="15">
        <v>72</v>
      </c>
      <c r="D88" s="16">
        <f t="shared" si="21"/>
        <v>0</v>
      </c>
      <c r="E88" s="16">
        <f t="shared" si="22"/>
        <v>0</v>
      </c>
      <c r="F88" s="16">
        <f t="shared" si="23"/>
        <v>0</v>
      </c>
      <c r="G88" s="16">
        <f t="shared" si="24"/>
        <v>0</v>
      </c>
      <c r="H88" s="16">
        <f t="shared" si="25"/>
        <v>0</v>
      </c>
      <c r="I88" s="16">
        <f t="shared" si="26"/>
        <v>0</v>
      </c>
      <c r="J88" s="16">
        <f t="shared" si="27"/>
        <v>3448743.9202121859</v>
      </c>
      <c r="K88" s="16">
        <f t="shared" si="28"/>
        <v>42419372.426228337</v>
      </c>
      <c r="L88" s="16">
        <f t="shared" si="29"/>
        <v>128988286.95282404</v>
      </c>
      <c r="M88" s="16">
        <f t="shared" si="30"/>
        <v>671845275.48180628</v>
      </c>
      <c r="N88" s="16">
        <f t="shared" si="31"/>
        <v>2735767411.2797575</v>
      </c>
      <c r="O88" s="17">
        <f t="shared" si="19"/>
        <v>171005.76883773354</v>
      </c>
      <c r="P88" s="17">
        <f t="shared" si="18"/>
        <v>124834.21125154548</v>
      </c>
    </row>
    <row r="89" spans="1:16" ht="15.75" thickBot="1" x14ac:dyDescent="0.3">
      <c r="A89" s="1"/>
      <c r="B89" s="15">
        <f t="shared" si="20"/>
        <v>103</v>
      </c>
      <c r="C89" s="15">
        <v>73</v>
      </c>
      <c r="D89" s="16">
        <f t="shared" si="21"/>
        <v>0</v>
      </c>
      <c r="E89" s="16">
        <f t="shared" si="22"/>
        <v>0</v>
      </c>
      <c r="F89" s="16">
        <f t="shared" si="23"/>
        <v>0</v>
      </c>
      <c r="G89" s="16">
        <f t="shared" si="24"/>
        <v>0</v>
      </c>
      <c r="H89" s="16">
        <f t="shared" si="25"/>
        <v>0</v>
      </c>
      <c r="I89" s="16">
        <f t="shared" si="26"/>
        <v>0</v>
      </c>
      <c r="J89" s="16">
        <f t="shared" si="27"/>
        <v>3584704.9888167945</v>
      </c>
      <c r="K89" s="16">
        <f t="shared" si="28"/>
        <v>46486883.784636684</v>
      </c>
      <c r="L89" s="16">
        <f t="shared" si="29"/>
        <v>143002572.6334202</v>
      </c>
      <c r="M89" s="16">
        <f t="shared" si="30"/>
        <v>759010735.41022646</v>
      </c>
      <c r="N89" s="16">
        <f t="shared" si="31"/>
        <v>3145958097.0875063</v>
      </c>
      <c r="O89" s="17">
        <f t="shared" si="19"/>
        <v>174425.88421448821</v>
      </c>
      <c r="P89" s="17">
        <f t="shared" si="18"/>
        <v>127330.89547657639</v>
      </c>
    </row>
  </sheetData>
  <mergeCells count="11">
    <mergeCell ref="B5:F5"/>
    <mergeCell ref="B6:F6"/>
    <mergeCell ref="A1:J2"/>
    <mergeCell ref="B15:C15"/>
    <mergeCell ref="B11:F11"/>
    <mergeCell ref="B7:F7"/>
    <mergeCell ref="B8:F8"/>
    <mergeCell ref="B9:F9"/>
    <mergeCell ref="B10:F10"/>
    <mergeCell ref="I13:P13"/>
    <mergeCell ref="I12:P12"/>
  </mergeCells>
  <conditionalFormatting sqref="D17:D89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{765A19A0-66C2-4293-8215-BCF43EC09429}</x14:id>
        </ext>
      </extLst>
    </cfRule>
  </conditionalFormatting>
  <conditionalFormatting sqref="D17:D89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{723B27DF-5676-43FC-9634-6480BCC4A00E}</x14:id>
        </ext>
      </extLst>
    </cfRule>
  </conditionalFormatting>
  <conditionalFormatting sqref="E17:E89"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{98F73CF9-45C0-44C2-BE60-F010A5F1CC7F}</x14:id>
        </ext>
      </extLst>
    </cfRule>
  </conditionalFormatting>
  <conditionalFormatting sqref="E17:E89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{4C961E55-CBAE-4DFA-A61F-A055F1E5635B}</x14:id>
        </ext>
      </extLst>
    </cfRule>
  </conditionalFormatting>
  <conditionalFormatting sqref="F17:F89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{3FEF09A9-A199-4DFF-AC92-F1D06E545446}</x14:id>
        </ext>
      </extLst>
    </cfRule>
  </conditionalFormatting>
  <conditionalFormatting sqref="F17:F89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{6F016758-2298-49E7-B35A-08FDCC056D5C}</x14:id>
        </ext>
      </extLst>
    </cfRule>
  </conditionalFormatting>
  <conditionalFormatting sqref="G17:G89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{EE378F12-2449-4ECD-B1D2-084BE15BC94A}</x14:id>
        </ext>
      </extLst>
    </cfRule>
  </conditionalFormatting>
  <conditionalFormatting sqref="G17:G89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{88FB0FAF-F68A-421F-853C-E6606C93A2E5}</x14:id>
        </ext>
      </extLst>
    </cfRule>
  </conditionalFormatting>
  <conditionalFormatting sqref="H17:H89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{C486F38A-8D94-4281-A194-C89FD02437AD}</x14:id>
        </ext>
      </extLst>
    </cfRule>
  </conditionalFormatting>
  <conditionalFormatting sqref="H17:H89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{6C5224D6-B3C8-4733-8199-71706C16B2E5}</x14:id>
        </ext>
      </extLst>
    </cfRule>
  </conditionalFormatting>
  <conditionalFormatting sqref="I17:I89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{314FB1A0-F726-4622-8A6D-E9367C08BD2F}</x14:id>
        </ext>
      </extLst>
    </cfRule>
  </conditionalFormatting>
  <conditionalFormatting sqref="I17:I89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{2DED4254-DFE7-44A0-A35A-0DFF6505D237}</x14:id>
        </ext>
      </extLst>
    </cfRule>
  </conditionalFormatting>
  <conditionalFormatting sqref="J17:J89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{0676EDFB-0CCA-4497-A66F-45E3FFE651BF}</x14:id>
        </ext>
      </extLst>
    </cfRule>
  </conditionalFormatting>
  <conditionalFormatting sqref="J17:J89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{012E07B9-6AA2-4213-93A7-77ED1128C0BE}</x14:id>
        </ext>
      </extLst>
    </cfRule>
  </conditionalFormatting>
  <conditionalFormatting sqref="K17:K89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{5BDF4760-C332-4E34-ABC1-B624771B512C}</x14:id>
        </ext>
      </extLst>
    </cfRule>
  </conditionalFormatting>
  <conditionalFormatting sqref="K17:K89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{44C17239-0287-4D28-B221-35F3187BB445}</x14:id>
        </ext>
      </extLst>
    </cfRule>
  </conditionalFormatting>
  <conditionalFormatting sqref="L17:L89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{DC0542EB-4A41-4130-BA9A-A96B6C8459A1}</x14:id>
        </ext>
      </extLst>
    </cfRule>
  </conditionalFormatting>
  <conditionalFormatting sqref="L17:L89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{28C8CCF4-4601-47DE-8BFB-F8061C33FD0C}</x14:id>
        </ext>
      </extLst>
    </cfRule>
  </conditionalFormatting>
  <conditionalFormatting sqref="M17:M89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{4AC991FA-2779-41E5-82FB-EE965CC66960}</x14:id>
        </ext>
      </extLst>
    </cfRule>
  </conditionalFormatting>
  <conditionalFormatting sqref="M17:M89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{7D322AE3-2DC4-46CE-A185-387E2C7A3382}</x14:id>
        </ext>
      </extLst>
    </cfRule>
  </conditionalFormatting>
  <conditionalFormatting sqref="N17:N89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{321B5A94-4ED3-4DCF-A8D5-943B83C176FB}</x14:id>
        </ext>
      </extLst>
    </cfRule>
  </conditionalFormatting>
  <conditionalFormatting sqref="N17:N89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{F094FB18-4D85-460D-A3A3-3DB078283270}</x14:id>
        </ext>
      </extLst>
    </cfRule>
  </conditionalFormatting>
  <conditionalFormatting sqref="B17:B89">
    <cfRule type="cellIs" dxfId="0" priority="2" operator="equal">
      <formula>$G$10</formula>
    </cfRule>
    <cfRule type="cellIs" dxfId="1" priority="1" operator="equal">
      <formula>$G$10</formula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5A19A0-66C2-4293-8215-BCF43EC0942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D17:D89</xm:sqref>
        </x14:conditionalFormatting>
        <x14:conditionalFormatting xmlns:xm="http://schemas.microsoft.com/office/excel/2006/main">
          <x14:cfRule type="dataBar" id="{723B27DF-5676-43FC-9634-6480BCC4A0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D17:D89</xm:sqref>
        </x14:conditionalFormatting>
        <x14:conditionalFormatting xmlns:xm="http://schemas.microsoft.com/office/excel/2006/main">
          <x14:cfRule type="dataBar" id="{98F73CF9-45C0-44C2-BE60-F010A5F1CC7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E17:E89</xm:sqref>
        </x14:conditionalFormatting>
        <x14:conditionalFormatting xmlns:xm="http://schemas.microsoft.com/office/excel/2006/main">
          <x14:cfRule type="dataBar" id="{4C961E55-CBAE-4DFA-A61F-A055F1E563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E17:E89</xm:sqref>
        </x14:conditionalFormatting>
        <x14:conditionalFormatting xmlns:xm="http://schemas.microsoft.com/office/excel/2006/main">
          <x14:cfRule type="dataBar" id="{3FEF09A9-A199-4DFF-AC92-F1D06E54544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F17:F89</xm:sqref>
        </x14:conditionalFormatting>
        <x14:conditionalFormatting xmlns:xm="http://schemas.microsoft.com/office/excel/2006/main">
          <x14:cfRule type="dataBar" id="{6F016758-2298-49E7-B35A-08FDCC056D5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F17:F89</xm:sqref>
        </x14:conditionalFormatting>
        <x14:conditionalFormatting xmlns:xm="http://schemas.microsoft.com/office/excel/2006/main">
          <x14:cfRule type="dataBar" id="{EE378F12-2449-4ECD-B1D2-084BE15BC9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G17:G89</xm:sqref>
        </x14:conditionalFormatting>
        <x14:conditionalFormatting xmlns:xm="http://schemas.microsoft.com/office/excel/2006/main">
          <x14:cfRule type="dataBar" id="{88FB0FAF-F68A-421F-853C-E6606C93A2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G17:G89</xm:sqref>
        </x14:conditionalFormatting>
        <x14:conditionalFormatting xmlns:xm="http://schemas.microsoft.com/office/excel/2006/main">
          <x14:cfRule type="dataBar" id="{C486F38A-8D94-4281-A194-C89FD02437A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H17:H89</xm:sqref>
        </x14:conditionalFormatting>
        <x14:conditionalFormatting xmlns:xm="http://schemas.microsoft.com/office/excel/2006/main">
          <x14:cfRule type="dataBar" id="{6C5224D6-B3C8-4733-8199-71706C16B2E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H17:H89</xm:sqref>
        </x14:conditionalFormatting>
        <x14:conditionalFormatting xmlns:xm="http://schemas.microsoft.com/office/excel/2006/main">
          <x14:cfRule type="dataBar" id="{314FB1A0-F726-4622-8A6D-E9367C08BD2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I17:I89</xm:sqref>
        </x14:conditionalFormatting>
        <x14:conditionalFormatting xmlns:xm="http://schemas.microsoft.com/office/excel/2006/main">
          <x14:cfRule type="dataBar" id="{2DED4254-DFE7-44A0-A35A-0DFF6505D23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I17:I89</xm:sqref>
        </x14:conditionalFormatting>
        <x14:conditionalFormatting xmlns:xm="http://schemas.microsoft.com/office/excel/2006/main">
          <x14:cfRule type="dataBar" id="{0676EDFB-0CCA-4497-A66F-45E3FFE651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J17:J89</xm:sqref>
        </x14:conditionalFormatting>
        <x14:conditionalFormatting xmlns:xm="http://schemas.microsoft.com/office/excel/2006/main">
          <x14:cfRule type="dataBar" id="{012E07B9-6AA2-4213-93A7-77ED1128C0B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J17:J89</xm:sqref>
        </x14:conditionalFormatting>
        <x14:conditionalFormatting xmlns:xm="http://schemas.microsoft.com/office/excel/2006/main">
          <x14:cfRule type="dataBar" id="{5BDF4760-C332-4E34-ABC1-B624771B51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K17:K89</xm:sqref>
        </x14:conditionalFormatting>
        <x14:conditionalFormatting xmlns:xm="http://schemas.microsoft.com/office/excel/2006/main">
          <x14:cfRule type="dataBar" id="{44C17239-0287-4D28-B221-35F3187BB44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K17:K89</xm:sqref>
        </x14:conditionalFormatting>
        <x14:conditionalFormatting xmlns:xm="http://schemas.microsoft.com/office/excel/2006/main">
          <x14:cfRule type="dataBar" id="{DC0542EB-4A41-4130-BA9A-A96B6C8459A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L17:L89</xm:sqref>
        </x14:conditionalFormatting>
        <x14:conditionalFormatting xmlns:xm="http://schemas.microsoft.com/office/excel/2006/main">
          <x14:cfRule type="dataBar" id="{28C8CCF4-4601-47DE-8BFB-F8061C33FD0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L17:L89</xm:sqref>
        </x14:conditionalFormatting>
        <x14:conditionalFormatting xmlns:xm="http://schemas.microsoft.com/office/excel/2006/main">
          <x14:cfRule type="dataBar" id="{4AC991FA-2779-41E5-82FB-EE965CC6696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M17:M89</xm:sqref>
        </x14:conditionalFormatting>
        <x14:conditionalFormatting xmlns:xm="http://schemas.microsoft.com/office/excel/2006/main">
          <x14:cfRule type="dataBar" id="{7D322AE3-2DC4-46CE-A185-387E2C7A338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M17:M89</xm:sqref>
        </x14:conditionalFormatting>
        <x14:conditionalFormatting xmlns:xm="http://schemas.microsoft.com/office/excel/2006/main">
          <x14:cfRule type="dataBar" id="{321B5A94-4ED3-4DCF-A8D5-943B83C176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N17:N89</xm:sqref>
        </x14:conditionalFormatting>
        <x14:conditionalFormatting xmlns:xm="http://schemas.microsoft.com/office/excel/2006/main">
          <x14:cfRule type="dataBar" id="{F094FB18-4D85-460D-A3A3-3DB07828327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N17:N89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Renten-Rechner CAK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Haberkorn</dc:creator>
  <cp:lastModifiedBy>Christoph Haberkorn</cp:lastModifiedBy>
  <dcterms:created xsi:type="dcterms:W3CDTF">2020-09-08T19:19:16Z</dcterms:created>
  <dcterms:modified xsi:type="dcterms:W3CDTF">2020-09-20T14:28:24Z</dcterms:modified>
</cp:coreProperties>
</file>